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</sheets>
  <definedNames/>
  <calcPr/>
</workbook>
</file>

<file path=xl/sharedStrings.xml><?xml version="1.0" encoding="utf-8"?>
<sst xmlns="http://schemas.openxmlformats.org/spreadsheetml/2006/main" count="633" uniqueCount="175">
  <si>
    <t>Pump</t>
  </si>
  <si>
    <t>Pre-</t>
  </si>
  <si>
    <t>4-point</t>
  </si>
  <si>
    <t>Sputter</t>
  </si>
  <si>
    <t>Film</t>
  </si>
  <si>
    <t>Base</t>
  </si>
  <si>
    <t>Down</t>
  </si>
  <si>
    <t>Argon</t>
  </si>
  <si>
    <t>Sheet</t>
  </si>
  <si>
    <t>Power</t>
  </si>
  <si>
    <t>Rate</t>
  </si>
  <si>
    <t>Thckns</t>
  </si>
  <si>
    <t>Pressure</t>
  </si>
  <si>
    <t>Time</t>
  </si>
  <si>
    <t>Flow</t>
  </si>
  <si>
    <t>Resistance</t>
  </si>
  <si>
    <t>Name</t>
  </si>
  <si>
    <t>Date</t>
  </si>
  <si>
    <t>Material</t>
  </si>
  <si>
    <t>(W)</t>
  </si>
  <si>
    <t>(nm/min)</t>
  </si>
  <si>
    <t>(um)</t>
  </si>
  <si>
    <t>Substrate</t>
  </si>
  <si>
    <t>(Torr)</t>
  </si>
  <si>
    <t>(hours)</t>
  </si>
  <si>
    <t>(min)</t>
  </si>
  <si>
    <t>(mT)</t>
  </si>
  <si>
    <t>(%)</t>
  </si>
  <si>
    <t>(ohm/sq)</t>
  </si>
  <si>
    <t>Stress/Results/Problems/Maintenance/Etc.</t>
  </si>
  <si>
    <t>Prashaud</t>
  </si>
  <si>
    <t>Ag</t>
  </si>
  <si>
    <t>Glass</t>
  </si>
  <si>
    <t>3*10^-7</t>
  </si>
  <si>
    <t>Ni</t>
  </si>
  <si>
    <t>6*10^-7</t>
  </si>
  <si>
    <t>Justin Millis</t>
  </si>
  <si>
    <t>Al/Si</t>
  </si>
  <si>
    <t>1*10^-6</t>
  </si>
  <si>
    <t>Junyug</t>
  </si>
  <si>
    <t>Si/Glass</t>
  </si>
  <si>
    <t>1.7*10^-6</t>
  </si>
  <si>
    <t>Divesh</t>
  </si>
  <si>
    <t>Au</t>
  </si>
  <si>
    <t>Si</t>
  </si>
  <si>
    <t>3.2*10^-6</t>
  </si>
  <si>
    <t>Pt</t>
  </si>
  <si>
    <t>3*10^-6</t>
  </si>
  <si>
    <t>SiO2</t>
  </si>
  <si>
    <t>1.6*10^-6</t>
  </si>
  <si>
    <t>2.0*10^-6</t>
  </si>
  <si>
    <t>Mohit</t>
  </si>
  <si>
    <t>Al</t>
  </si>
  <si>
    <t xml:space="preserve">Willie Oviedo </t>
  </si>
  <si>
    <t>J13N4</t>
  </si>
  <si>
    <t>2*10^-6</t>
  </si>
  <si>
    <t>3.53*10^-3</t>
  </si>
  <si>
    <t>Xiaxia</t>
  </si>
  <si>
    <t>BZO</t>
  </si>
  <si>
    <t>YBZ</t>
  </si>
  <si>
    <t>BZ</t>
  </si>
  <si>
    <t>1.9*10^-6</t>
  </si>
  <si>
    <t>Jeff</t>
  </si>
  <si>
    <t>Mo</t>
  </si>
  <si>
    <t>glass</t>
  </si>
  <si>
    <t>1 e-6</t>
  </si>
  <si>
    <t>good</t>
  </si>
  <si>
    <t>Tomer</t>
  </si>
  <si>
    <t>Sapphire</t>
  </si>
  <si>
    <t>1.8*10^-6</t>
  </si>
  <si>
    <t>Ti</t>
  </si>
  <si>
    <t>Niel</t>
  </si>
  <si>
    <t>Cr</t>
  </si>
  <si>
    <t>Jungkyu</t>
  </si>
  <si>
    <t>SiO</t>
  </si>
  <si>
    <t>1.5*10^-6</t>
  </si>
  <si>
    <t>Tugjun</t>
  </si>
  <si>
    <t>ITO</t>
  </si>
  <si>
    <t>Niel Crews</t>
  </si>
  <si>
    <t>H. Seipd</t>
  </si>
  <si>
    <t>GI/Al/SiNx</t>
  </si>
  <si>
    <t>Jung Woo Park</t>
  </si>
  <si>
    <t>PDMS</t>
  </si>
  <si>
    <t>Glass/PR</t>
  </si>
  <si>
    <t>Xiang</t>
  </si>
  <si>
    <t>Hard PDMS</t>
  </si>
  <si>
    <t>7*10^-7</t>
  </si>
  <si>
    <t>I10</t>
  </si>
  <si>
    <t>Jenny</t>
  </si>
  <si>
    <t>4*10^-7</t>
  </si>
  <si>
    <t>R. Franklin</t>
  </si>
  <si>
    <t>C</t>
  </si>
  <si>
    <t>5*10*-7</t>
  </si>
  <si>
    <t>Ji</t>
  </si>
  <si>
    <t>B. Baker</t>
  </si>
  <si>
    <t xml:space="preserve">Sandeep </t>
  </si>
  <si>
    <t>Ir</t>
  </si>
  <si>
    <t>5*10^-7</t>
  </si>
  <si>
    <t>Youngjin Kim</t>
  </si>
  <si>
    <t>Al2O3</t>
  </si>
  <si>
    <t>2.5*10^-6</t>
  </si>
  <si>
    <t>Kuncheng</t>
  </si>
  <si>
    <t>5*10^-6</t>
  </si>
  <si>
    <t>Kamdem</t>
  </si>
  <si>
    <t>4*10^-6</t>
  </si>
  <si>
    <t>Young Kim</t>
  </si>
  <si>
    <t>2.3*10^-6</t>
  </si>
  <si>
    <t>9*10^-6</t>
  </si>
  <si>
    <t>Hyung Lion</t>
  </si>
  <si>
    <t>YSZ</t>
  </si>
  <si>
    <t>Yingke</t>
  </si>
  <si>
    <t>Tp</t>
  </si>
  <si>
    <t>MgO</t>
  </si>
  <si>
    <t>Ramanan</t>
  </si>
  <si>
    <t>LSC50</t>
  </si>
  <si>
    <t>2.2*10^-6</t>
  </si>
  <si>
    <t>7.5*10^-3</t>
  </si>
  <si>
    <t>Sidd</t>
  </si>
  <si>
    <t>AO</t>
  </si>
  <si>
    <t>2.6*10^-6</t>
  </si>
  <si>
    <t>1.4*10^-6</t>
  </si>
  <si>
    <t>8.5*10^-3</t>
  </si>
  <si>
    <t>Feng/Ramanan</t>
  </si>
  <si>
    <t>NiO</t>
  </si>
  <si>
    <t>SaSrCoO3</t>
  </si>
  <si>
    <t>Loren Neural</t>
  </si>
  <si>
    <t>J Goecker</t>
  </si>
  <si>
    <t>1.1*10^-6</t>
  </si>
  <si>
    <t>NiCr</t>
  </si>
  <si>
    <t>CiCr</t>
  </si>
  <si>
    <t>Jeremy Goecker</t>
  </si>
  <si>
    <t>Kumcheng</t>
  </si>
  <si>
    <t>Ct</t>
  </si>
  <si>
    <t>SiON</t>
  </si>
  <si>
    <t>J. Gueekeritz</t>
  </si>
  <si>
    <t>Jeremy Guecker</t>
  </si>
  <si>
    <t>TiW</t>
  </si>
  <si>
    <t>Jing Jan</t>
  </si>
  <si>
    <t>Scott Holmes</t>
  </si>
  <si>
    <t>YS2</t>
  </si>
  <si>
    <t>SiO2 on Si</t>
  </si>
  <si>
    <t>3.8*10^-6</t>
  </si>
  <si>
    <t>Wensheng</t>
  </si>
  <si>
    <t>BGN</t>
  </si>
  <si>
    <t>Jui Mei</t>
  </si>
  <si>
    <t>Quartz</t>
  </si>
  <si>
    <t>Ys2</t>
  </si>
  <si>
    <t>4.2*10^-6</t>
  </si>
  <si>
    <t>Cu</t>
  </si>
  <si>
    <t>Pd</t>
  </si>
  <si>
    <t>N. Dasgupta</t>
  </si>
  <si>
    <t>Lm</t>
  </si>
  <si>
    <t>Glass Pd</t>
  </si>
  <si>
    <t>Ramaran</t>
  </si>
  <si>
    <t>Al2O2</t>
  </si>
  <si>
    <t>8.7*10^-3</t>
  </si>
  <si>
    <t>7.8*10^-3</t>
  </si>
  <si>
    <t>1.2*10^-6</t>
  </si>
  <si>
    <t>1.3*10^-6</t>
  </si>
  <si>
    <t>Fujian Wany</t>
  </si>
  <si>
    <t>Dr. Dadeu</t>
  </si>
  <si>
    <t>TiO2</t>
  </si>
  <si>
    <t>SS</t>
  </si>
  <si>
    <t>Alumium</t>
  </si>
  <si>
    <t>L Williams</t>
  </si>
  <si>
    <t>SiN3</t>
  </si>
  <si>
    <t>Power interlock light always on?</t>
  </si>
  <si>
    <t>2.4*10^-6</t>
  </si>
  <si>
    <t>So2+Water</t>
  </si>
  <si>
    <t>84*10^-7</t>
  </si>
  <si>
    <t>OK. Flow vs. Pressure Different</t>
  </si>
  <si>
    <t xml:space="preserve">Jui Mei </t>
  </si>
  <si>
    <t>Hua</t>
  </si>
  <si>
    <t>Diviesh</t>
  </si>
  <si>
    <t>SiO2/Si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</si>
</sst>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0.0"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wrapText="1"/>
    </xf>
    <xf borderId="0" fillId="0" fontId="1" numFmtId="0" xfId="0" applyAlignment="1" applyFont="1">
      <alignment horizontal="fill"/>
    </xf>
    <xf borderId="0" fillId="0" fontId="1" numFmtId="0" xfId="0" applyAlignment="1" applyFont="1">
      <alignment wrapText="1"/>
    </xf>
    <xf borderId="0" fillId="0" fontId="1" numFmtId="0" xfId="0" applyAlignment="1" applyFont="1">
      <alignment wrapText="1"/>
    </xf>
    <xf borderId="0" fillId="0" fontId="1" numFmtId="0" xfId="0" applyAlignment="1" applyFont="1">
      <alignment horizontal="fill"/>
    </xf>
    <xf borderId="0" fillId="0" fontId="2" numFmtId="0" xfId="0" applyAlignment="1" applyFont="1">
      <alignment horizontal="fill"/>
    </xf>
    <xf borderId="0" fillId="0" fontId="2" numFmtId="14" xfId="0" applyAlignment="1" applyFont="1" applyNumberFormat="1">
      <alignment wrapText="1"/>
    </xf>
    <xf borderId="0" fillId="0" fontId="2" numFmtId="0" xfId="0" applyAlignment="1" applyFont="1">
      <alignment wrapText="1"/>
    </xf>
    <xf borderId="0" fillId="0" fontId="2" numFmtId="4" xfId="0" applyAlignment="1" applyFont="1" applyNumberFormat="1">
      <alignment wrapText="1"/>
    </xf>
    <xf borderId="0" fillId="0" fontId="2" numFmtId="4" xfId="0" applyAlignment="1" applyFont="1" applyNumberFormat="1">
      <alignment wrapText="1"/>
    </xf>
    <xf borderId="0" fillId="0" fontId="2" numFmtId="0" xfId="0" applyAlignment="1" applyFont="1">
      <alignment horizontal="fill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2.75"/>
  <cols>
    <col customWidth="1" min="1" max="1" width="15.43"/>
    <col customWidth="1" min="2" max="2" width="11.43"/>
    <col customWidth="1" min="3" max="3" width="8.86"/>
    <col customWidth="1" min="4" max="4" width="9.14"/>
    <col customWidth="1" min="5" max="6" width="9.43"/>
    <col customWidth="1" min="7" max="7" width="13.14"/>
    <col customWidth="1" min="8" max="8" width="11.86"/>
    <col customWidth="1" min="9" max="9" width="9.14"/>
    <col customWidth="1" min="10" max="10" width="8.71"/>
    <col customWidth="1" min="11" max="11" width="9.71"/>
    <col customWidth="1" min="12" max="12" width="10.43"/>
    <col customWidth="1" min="13" max="13" width="7.57"/>
    <col customWidth="1" min="14" max="14" width="8.57"/>
    <col customWidth="1" min="15" max="15" width="10.86"/>
    <col customWidth="1" min="16" max="16" width="11.71"/>
    <col customWidth="1" min="17" max="17" width="41.0"/>
    <col customWidth="1" min="18" max="19" width="17.29"/>
  </cols>
  <sheetData>
    <row r="1">
      <c r="A1" s="1"/>
      <c r="B1" s="2"/>
      <c r="C1" s="2"/>
      <c r="D1" s="2"/>
      <c r="E1" s="2"/>
      <c r="F1" s="2"/>
      <c r="G1" s="2"/>
      <c r="H1" s="2"/>
      <c r="I1" s="3" t="s">
        <v>0</v>
      </c>
      <c r="J1" s="3" t="s">
        <v>1</v>
      </c>
      <c r="K1" s="2"/>
      <c r="L1" s="2"/>
      <c r="M1" s="2"/>
      <c r="N1" s="2"/>
      <c r="O1" s="2"/>
      <c r="P1" s="3" t="s">
        <v>2</v>
      </c>
      <c r="Q1" s="2"/>
    </row>
    <row r="2">
      <c r="A2" s="1"/>
      <c r="B2" s="2"/>
      <c r="C2" s="2"/>
      <c r="D2" s="3" t="s">
        <v>3</v>
      </c>
      <c r="E2" s="3" t="s">
        <v>3</v>
      </c>
      <c r="F2" s="3" t="s">
        <v>4</v>
      </c>
      <c r="G2" s="2"/>
      <c r="H2" s="3" t="s">
        <v>5</v>
      </c>
      <c r="I2" s="3" t="s">
        <v>6</v>
      </c>
      <c r="J2" s="3" t="s">
        <v>3</v>
      </c>
      <c r="K2" s="3" t="s">
        <v>3</v>
      </c>
      <c r="L2" s="3" t="s">
        <v>7</v>
      </c>
      <c r="M2" s="3" t="s">
        <v>7</v>
      </c>
      <c r="N2" s="3" t="s">
        <v>4</v>
      </c>
      <c r="O2" s="3" t="s">
        <v>3</v>
      </c>
      <c r="P2" s="3" t="s">
        <v>8</v>
      </c>
      <c r="Q2" s="2"/>
    </row>
    <row r="3">
      <c r="A3" s="1"/>
      <c r="B3" s="2"/>
      <c r="C3" s="3" t="s">
        <v>3</v>
      </c>
      <c r="D3" s="3" t="s">
        <v>9</v>
      </c>
      <c r="E3" s="3" t="s">
        <v>10</v>
      </c>
      <c r="F3" s="3" t="s">
        <v>11</v>
      </c>
      <c r="G3" s="2"/>
      <c r="H3" s="3" t="s">
        <v>12</v>
      </c>
      <c r="I3" s="3" t="s">
        <v>13</v>
      </c>
      <c r="J3" s="3" t="s">
        <v>13</v>
      </c>
      <c r="K3" s="3" t="s">
        <v>13</v>
      </c>
      <c r="L3" s="3" t="s">
        <v>12</v>
      </c>
      <c r="M3" s="3" t="s">
        <v>14</v>
      </c>
      <c r="N3" s="3" t="s">
        <v>11</v>
      </c>
      <c r="O3" s="3" t="s">
        <v>10</v>
      </c>
      <c r="P3" s="3" t="s">
        <v>15</v>
      </c>
      <c r="Q3" s="2"/>
    </row>
    <row r="4">
      <c r="A4" s="4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25</v>
      </c>
      <c r="L4" s="3" t="s">
        <v>26</v>
      </c>
      <c r="M4" s="3" t="s">
        <v>27</v>
      </c>
      <c r="N4" s="3" t="s">
        <v>21</v>
      </c>
      <c r="O4" s="3" t="s">
        <v>20</v>
      </c>
      <c r="P4" s="3" t="s">
        <v>28</v>
      </c>
      <c r="Q4" s="3" t="s">
        <v>29</v>
      </c>
    </row>
    <row r="5">
      <c r="A5" s="5" t="s">
        <v>30</v>
      </c>
      <c r="B5" s="6">
        <v>39800.0</v>
      </c>
      <c r="C5" s="7" t="s">
        <v>31</v>
      </c>
      <c r="D5" s="7">
        <v>100.0</v>
      </c>
      <c r="E5" s="8">
        <f t="shared" ref="E5:E74" si="1">O5</f>
        <v>50</v>
      </c>
      <c r="F5" s="7">
        <v>0.25</v>
      </c>
      <c r="G5" s="7" t="s">
        <v>32</v>
      </c>
      <c r="H5" s="7" t="s">
        <v>33</v>
      </c>
      <c r="I5" s="7">
        <v>0.75</v>
      </c>
      <c r="J5" s="7">
        <v>1.0</v>
      </c>
      <c r="K5" s="7">
        <v>5.0</v>
      </c>
      <c r="L5" s="7">
        <v>3.0</v>
      </c>
      <c r="M5" s="7">
        <v>31.0</v>
      </c>
      <c r="N5">
        <f t="shared" ref="N5:N8" si="2">F5</f>
        <v>0.25</v>
      </c>
      <c r="O5" s="8">
        <f t="shared" ref="O5:O149" si="3">N5/K5 * 1000</f>
        <v>50</v>
      </c>
    </row>
    <row r="6">
      <c r="A6" s="5" t="s">
        <v>30</v>
      </c>
      <c r="B6" s="6">
        <v>39800.0</v>
      </c>
      <c r="C6" s="7" t="s">
        <v>34</v>
      </c>
      <c r="D6" s="7">
        <v>100.0</v>
      </c>
      <c r="E6" s="8">
        <f t="shared" si="1"/>
        <v>35.71428571</v>
      </c>
      <c r="F6" s="7">
        <v>0.25</v>
      </c>
      <c r="G6" s="7" t="s">
        <v>32</v>
      </c>
      <c r="H6" s="7" t="s">
        <v>35</v>
      </c>
      <c r="I6" s="7">
        <v>0.75</v>
      </c>
      <c r="J6" s="7">
        <v>1.0</v>
      </c>
      <c r="K6" s="7">
        <v>7.0</v>
      </c>
      <c r="L6" s="7">
        <v>3.0</v>
      </c>
      <c r="M6" s="7">
        <v>31.0</v>
      </c>
      <c r="N6">
        <f t="shared" si="2"/>
        <v>0.25</v>
      </c>
      <c r="O6" s="8">
        <f t="shared" si="3"/>
        <v>35.71428571</v>
      </c>
    </row>
    <row r="7">
      <c r="A7" s="5" t="s">
        <v>36</v>
      </c>
      <c r="B7" s="6">
        <v>39794.0</v>
      </c>
      <c r="C7" s="7" t="s">
        <v>37</v>
      </c>
      <c r="D7" s="7">
        <v>100.0</v>
      </c>
      <c r="E7" s="8">
        <f t="shared" si="1"/>
        <v>20</v>
      </c>
      <c r="F7" s="7">
        <v>0.2</v>
      </c>
      <c r="G7" s="7" t="s">
        <v>32</v>
      </c>
      <c r="H7" s="7" t="s">
        <v>38</v>
      </c>
      <c r="I7" s="7">
        <v>0.75</v>
      </c>
      <c r="J7" s="7">
        <v>1.0</v>
      </c>
      <c r="K7" s="7">
        <v>10.0</v>
      </c>
      <c r="M7" s="7">
        <v>31.0</v>
      </c>
      <c r="N7">
        <f t="shared" si="2"/>
        <v>0.2</v>
      </c>
      <c r="O7" s="8">
        <f t="shared" si="3"/>
        <v>20</v>
      </c>
    </row>
    <row r="8">
      <c r="A8" s="5" t="s">
        <v>39</v>
      </c>
      <c r="B8" s="6">
        <v>39794.0</v>
      </c>
      <c r="C8" s="7" t="s">
        <v>37</v>
      </c>
      <c r="D8" s="7">
        <v>100.0</v>
      </c>
      <c r="E8" s="8">
        <f t="shared" si="1"/>
        <v>26</v>
      </c>
      <c r="F8" s="7">
        <v>0.65</v>
      </c>
      <c r="G8" s="7" t="s">
        <v>40</v>
      </c>
      <c r="H8" s="7" t="s">
        <v>41</v>
      </c>
      <c r="I8" s="7">
        <v>0.75</v>
      </c>
      <c r="K8" s="7">
        <v>25.0</v>
      </c>
      <c r="N8">
        <f t="shared" si="2"/>
        <v>0.65</v>
      </c>
      <c r="O8" s="8">
        <f t="shared" si="3"/>
        <v>26</v>
      </c>
    </row>
    <row r="9">
      <c r="A9" s="5" t="s">
        <v>42</v>
      </c>
      <c r="B9" s="6">
        <v>39733.0</v>
      </c>
      <c r="C9" s="7" t="s">
        <v>43</v>
      </c>
      <c r="D9" s="7">
        <v>50.0</v>
      </c>
      <c r="E9" s="8">
        <f t="shared" si="1"/>
        <v>50</v>
      </c>
      <c r="F9">
        <f t="shared" ref="F9:F10" si="4">N9</f>
        <v>0.1</v>
      </c>
      <c r="G9" s="7" t="s">
        <v>44</v>
      </c>
      <c r="H9" s="7" t="s">
        <v>45</v>
      </c>
      <c r="I9" s="7">
        <v>5.0</v>
      </c>
      <c r="J9" s="7">
        <v>1.0</v>
      </c>
      <c r="K9" s="7">
        <v>2.0</v>
      </c>
      <c r="M9" s="7">
        <v>60.0</v>
      </c>
      <c r="N9" s="7">
        <v>0.1</v>
      </c>
      <c r="O9" s="8">
        <f t="shared" si="3"/>
        <v>50</v>
      </c>
    </row>
    <row r="10">
      <c r="A10" s="5" t="s">
        <v>42</v>
      </c>
      <c r="B10" s="6">
        <v>39733.0</v>
      </c>
      <c r="C10" s="7" t="s">
        <v>46</v>
      </c>
      <c r="D10" s="7">
        <v>50.0</v>
      </c>
      <c r="E10" s="8">
        <f t="shared" si="1"/>
        <v>25</v>
      </c>
      <c r="F10">
        <f t="shared" si="4"/>
        <v>0.1</v>
      </c>
      <c r="G10" s="7" t="s">
        <v>44</v>
      </c>
      <c r="H10" s="7" t="s">
        <v>47</v>
      </c>
      <c r="I10" s="7">
        <v>5.0</v>
      </c>
      <c r="J10" s="7">
        <v>1.0</v>
      </c>
      <c r="K10" s="7">
        <v>4.0</v>
      </c>
      <c r="M10" s="7">
        <v>60.0</v>
      </c>
      <c r="N10" s="7">
        <v>0.1</v>
      </c>
      <c r="O10" s="8">
        <f t="shared" si="3"/>
        <v>25</v>
      </c>
    </row>
    <row r="11">
      <c r="A11" s="5" t="s">
        <v>36</v>
      </c>
      <c r="B11" s="6">
        <v>39632.0</v>
      </c>
      <c r="C11" s="7" t="s">
        <v>48</v>
      </c>
      <c r="D11" s="7">
        <v>250.0</v>
      </c>
      <c r="E11" s="8">
        <f t="shared" si="1"/>
        <v>7</v>
      </c>
      <c r="F11" s="7">
        <v>0.07</v>
      </c>
      <c r="G11" s="7" t="s">
        <v>44</v>
      </c>
      <c r="H11" s="7" t="s">
        <v>49</v>
      </c>
      <c r="I11" s="7">
        <v>0.5</v>
      </c>
      <c r="J11" s="7">
        <v>2.0</v>
      </c>
      <c r="K11" s="7">
        <v>10.0</v>
      </c>
      <c r="L11" s="7">
        <v>3.11</v>
      </c>
      <c r="N11">
        <f t="shared" ref="N11:N20" si="5">F11</f>
        <v>0.07</v>
      </c>
      <c r="O11" s="8">
        <f t="shared" si="3"/>
        <v>7</v>
      </c>
    </row>
    <row r="12">
      <c r="A12" s="5" t="s">
        <v>36</v>
      </c>
      <c r="B12" s="6">
        <v>39632.0</v>
      </c>
      <c r="C12" s="7" t="s">
        <v>48</v>
      </c>
      <c r="D12" s="7">
        <v>300.0</v>
      </c>
      <c r="E12" s="8">
        <f t="shared" si="1"/>
        <v>8.333333333</v>
      </c>
      <c r="F12" s="7">
        <v>0.5</v>
      </c>
      <c r="G12" s="7" t="s">
        <v>44</v>
      </c>
      <c r="H12" s="7" t="s">
        <v>50</v>
      </c>
      <c r="I12" s="7">
        <v>0.5</v>
      </c>
      <c r="J12" s="7">
        <v>1.0</v>
      </c>
      <c r="K12" s="7">
        <v>60.0</v>
      </c>
      <c r="M12" s="7">
        <v>30.0</v>
      </c>
      <c r="N12">
        <f t="shared" si="5"/>
        <v>0.5</v>
      </c>
      <c r="O12" s="8">
        <f t="shared" si="3"/>
        <v>8.333333333</v>
      </c>
    </row>
    <row r="13">
      <c r="A13" s="5" t="s">
        <v>51</v>
      </c>
      <c r="B13" s="6">
        <v>39614.0</v>
      </c>
      <c r="C13" s="7" t="s">
        <v>52</v>
      </c>
      <c r="D13" s="7">
        <v>200.0</v>
      </c>
      <c r="E13" s="8">
        <f t="shared" si="1"/>
        <v>25</v>
      </c>
      <c r="F13" s="7">
        <v>0.1</v>
      </c>
      <c r="G13" s="7" t="s">
        <v>32</v>
      </c>
      <c r="H13" s="7" t="s">
        <v>38</v>
      </c>
      <c r="I13" s="7">
        <v>0.5</v>
      </c>
      <c r="J13" s="7">
        <v>1.0</v>
      </c>
      <c r="K13" s="7">
        <v>4.0</v>
      </c>
      <c r="L13" s="7">
        <v>2.4</v>
      </c>
      <c r="M13" s="7">
        <v>20.0</v>
      </c>
      <c r="N13">
        <f t="shared" si="5"/>
        <v>0.1</v>
      </c>
      <c r="O13" s="8">
        <f t="shared" si="3"/>
        <v>25</v>
      </c>
    </row>
    <row r="14">
      <c r="A14" s="5" t="s">
        <v>53</v>
      </c>
      <c r="B14" s="6">
        <v>39498.0</v>
      </c>
      <c r="C14" s="7" t="s">
        <v>52</v>
      </c>
      <c r="D14" s="7">
        <v>100.0</v>
      </c>
      <c r="E14" s="8">
        <f t="shared" si="1"/>
        <v>17.6</v>
      </c>
      <c r="F14" s="7">
        <v>0.44</v>
      </c>
      <c r="G14" s="7" t="s">
        <v>54</v>
      </c>
      <c r="H14" s="7" t="s">
        <v>55</v>
      </c>
      <c r="I14" s="7">
        <v>0.5</v>
      </c>
      <c r="J14" s="7">
        <v>3.0</v>
      </c>
      <c r="K14" s="7">
        <v>25.0</v>
      </c>
      <c r="L14" s="7" t="s">
        <v>56</v>
      </c>
      <c r="M14" s="7">
        <v>30.0</v>
      </c>
      <c r="N14">
        <f t="shared" si="5"/>
        <v>0.44</v>
      </c>
      <c r="O14" s="8">
        <f t="shared" si="3"/>
        <v>17.6</v>
      </c>
    </row>
    <row r="15">
      <c r="A15" s="5" t="s">
        <v>57</v>
      </c>
      <c r="B15" s="6">
        <v>39484.0</v>
      </c>
      <c r="C15" s="7" t="s">
        <v>58</v>
      </c>
      <c r="D15" s="7">
        <v>100.0</v>
      </c>
      <c r="E15" s="8">
        <f t="shared" si="1"/>
        <v>9.615384615</v>
      </c>
      <c r="F15" s="7">
        <v>0.25</v>
      </c>
      <c r="I15" s="7">
        <v>20.0</v>
      </c>
      <c r="J15" s="7">
        <v>5.0</v>
      </c>
      <c r="K15" s="7">
        <v>26.0</v>
      </c>
      <c r="M15" s="7">
        <v>30.0</v>
      </c>
      <c r="N15">
        <f t="shared" si="5"/>
        <v>0.25</v>
      </c>
      <c r="O15" s="8">
        <f t="shared" si="3"/>
        <v>9.615384615</v>
      </c>
    </row>
    <row r="16">
      <c r="A16" s="5" t="s">
        <v>57</v>
      </c>
      <c r="B16" s="6">
        <v>39484.0</v>
      </c>
      <c r="C16" s="7" t="s">
        <v>59</v>
      </c>
      <c r="D16" s="7">
        <v>100.0</v>
      </c>
      <c r="E16" s="8">
        <f t="shared" si="1"/>
        <v>3.289473684</v>
      </c>
      <c r="F16" s="7">
        <v>0.25</v>
      </c>
      <c r="H16" s="7" t="s">
        <v>38</v>
      </c>
      <c r="I16" s="7">
        <v>20.0</v>
      </c>
      <c r="J16" s="7">
        <v>5.0</v>
      </c>
      <c r="K16" s="7">
        <v>76.0</v>
      </c>
      <c r="M16" s="7">
        <v>30.0</v>
      </c>
      <c r="N16">
        <f t="shared" si="5"/>
        <v>0.25</v>
      </c>
      <c r="O16" s="8">
        <f t="shared" si="3"/>
        <v>3.289473684</v>
      </c>
    </row>
    <row r="17">
      <c r="A17" s="5" t="s">
        <v>57</v>
      </c>
      <c r="B17" s="6">
        <v>39483.0</v>
      </c>
      <c r="C17" s="7" t="s">
        <v>58</v>
      </c>
      <c r="D17" s="7">
        <v>100.0</v>
      </c>
      <c r="E17" s="8">
        <f t="shared" si="1"/>
        <v>5.263157895</v>
      </c>
      <c r="F17" s="7">
        <v>0.4</v>
      </c>
      <c r="G17" s="7" t="s">
        <v>48</v>
      </c>
      <c r="H17" s="7" t="s">
        <v>35</v>
      </c>
      <c r="I17" s="7">
        <v>1.0</v>
      </c>
      <c r="J17" s="7">
        <v>5.0</v>
      </c>
      <c r="K17" s="7">
        <v>76.0</v>
      </c>
      <c r="M17" s="7">
        <v>30.0</v>
      </c>
      <c r="N17">
        <f t="shared" si="5"/>
        <v>0.4</v>
      </c>
      <c r="O17" s="8">
        <f t="shared" si="3"/>
        <v>5.263157895</v>
      </c>
    </row>
    <row r="18">
      <c r="A18" s="5" t="s">
        <v>57</v>
      </c>
      <c r="B18" s="6">
        <v>39483.0</v>
      </c>
      <c r="C18" s="7" t="s">
        <v>59</v>
      </c>
      <c r="D18" s="7">
        <v>100.0</v>
      </c>
      <c r="E18" s="8">
        <f t="shared" si="1"/>
        <v>5.263157895</v>
      </c>
      <c r="F18" s="7">
        <v>0.4</v>
      </c>
      <c r="G18" s="7" t="s">
        <v>48</v>
      </c>
      <c r="H18" s="7" t="s">
        <v>35</v>
      </c>
      <c r="I18" s="7">
        <v>1.0</v>
      </c>
      <c r="J18" s="7">
        <v>5.0</v>
      </c>
      <c r="K18" s="7">
        <v>76.0</v>
      </c>
      <c r="M18" s="7">
        <v>30.0</v>
      </c>
      <c r="N18">
        <f t="shared" si="5"/>
        <v>0.4</v>
      </c>
      <c r="O18" s="8">
        <f t="shared" si="3"/>
        <v>5.263157895</v>
      </c>
    </row>
    <row r="19">
      <c r="A19" s="5" t="s">
        <v>57</v>
      </c>
      <c r="B19" s="6">
        <v>39471.0</v>
      </c>
      <c r="C19" s="7" t="s">
        <v>60</v>
      </c>
      <c r="D19" s="7">
        <v>100.0</v>
      </c>
      <c r="E19" s="8">
        <f t="shared" si="1"/>
        <v>2.648648649</v>
      </c>
      <c r="F19" s="7">
        <v>0.098</v>
      </c>
      <c r="G19" s="7" t="s">
        <v>48</v>
      </c>
      <c r="H19" s="7" t="s">
        <v>49</v>
      </c>
      <c r="I19" s="7">
        <v>1.0</v>
      </c>
      <c r="J19" s="7">
        <v>5.0</v>
      </c>
      <c r="K19" s="7">
        <v>37.0</v>
      </c>
      <c r="M19" s="7">
        <v>30.0</v>
      </c>
      <c r="N19">
        <f t="shared" si="5"/>
        <v>0.098</v>
      </c>
      <c r="O19" s="8">
        <f t="shared" si="3"/>
        <v>2.648648649</v>
      </c>
    </row>
    <row r="20">
      <c r="A20" s="5" t="s">
        <v>57</v>
      </c>
      <c r="B20" s="6">
        <v>39471.0</v>
      </c>
      <c r="C20" s="7" t="s">
        <v>60</v>
      </c>
      <c r="D20" s="7">
        <v>100.0</v>
      </c>
      <c r="E20" s="8">
        <f t="shared" si="1"/>
        <v>2.75862069</v>
      </c>
      <c r="F20" s="7">
        <v>0.4</v>
      </c>
      <c r="G20" s="7" t="s">
        <v>48</v>
      </c>
      <c r="H20" s="7" t="s">
        <v>61</v>
      </c>
      <c r="I20" s="7">
        <v>0.5</v>
      </c>
      <c r="J20" s="7">
        <v>5.0</v>
      </c>
      <c r="K20" s="7">
        <v>145.0</v>
      </c>
      <c r="M20" s="7">
        <v>30.0</v>
      </c>
      <c r="N20">
        <f t="shared" si="5"/>
        <v>0.4</v>
      </c>
      <c r="O20" s="8">
        <f t="shared" si="3"/>
        <v>2.75862069</v>
      </c>
    </row>
    <row r="21">
      <c r="A21" s="5" t="s">
        <v>62</v>
      </c>
      <c r="B21" s="6">
        <v>39461.0</v>
      </c>
      <c r="C21" s="7" t="s">
        <v>63</v>
      </c>
      <c r="D21" s="7">
        <v>300.0</v>
      </c>
      <c r="E21" s="8">
        <f t="shared" si="1"/>
        <v>16.66666667</v>
      </c>
      <c r="F21" s="7">
        <v>0.75</v>
      </c>
      <c r="G21" s="7" t="s">
        <v>64</v>
      </c>
      <c r="H21" s="7" t="s">
        <v>65</v>
      </c>
      <c r="I21" s="7">
        <v>0.75</v>
      </c>
      <c r="J21" s="7">
        <v>2.0</v>
      </c>
      <c r="K21" s="7">
        <v>15.0</v>
      </c>
      <c r="L21" s="7">
        <v>2.0</v>
      </c>
      <c r="M21" s="7">
        <v>18.0</v>
      </c>
      <c r="N21" s="7">
        <v>0.25</v>
      </c>
      <c r="O21" s="8">
        <f t="shared" si="3"/>
        <v>16.66666667</v>
      </c>
      <c r="Q21" s="7" t="s">
        <v>66</v>
      </c>
    </row>
    <row r="22">
      <c r="A22" s="5" t="s">
        <v>36</v>
      </c>
      <c r="B22" s="6">
        <v>39378.0</v>
      </c>
      <c r="C22" s="7" t="s">
        <v>52</v>
      </c>
      <c r="D22" s="7">
        <v>300.0</v>
      </c>
      <c r="E22" s="8">
        <f t="shared" si="1"/>
        <v>66.66666667</v>
      </c>
      <c r="F22" s="7">
        <v>3.0</v>
      </c>
      <c r="G22" s="7" t="s">
        <v>44</v>
      </c>
      <c r="H22" s="7" t="s">
        <v>55</v>
      </c>
      <c r="I22" s="7">
        <v>0.75</v>
      </c>
      <c r="J22" s="7">
        <v>2.0</v>
      </c>
      <c r="K22" s="7">
        <v>45.0</v>
      </c>
      <c r="L22" s="7">
        <v>2.5</v>
      </c>
      <c r="M22" s="7">
        <v>30.0</v>
      </c>
      <c r="N22">
        <f t="shared" ref="N22:N67" si="6">F22</f>
        <v>3</v>
      </c>
      <c r="O22" s="8">
        <f t="shared" si="3"/>
        <v>66.66666667</v>
      </c>
    </row>
    <row r="23">
      <c r="A23" s="5" t="s">
        <v>67</v>
      </c>
      <c r="B23" s="6">
        <v>39317.0</v>
      </c>
      <c r="C23" s="7" t="s">
        <v>43</v>
      </c>
      <c r="D23" s="7">
        <v>50.0</v>
      </c>
      <c r="E23" s="8">
        <f t="shared" si="1"/>
        <v>25</v>
      </c>
      <c r="F23" s="7">
        <v>0.15</v>
      </c>
      <c r="G23" s="7" t="s">
        <v>68</v>
      </c>
      <c r="H23" s="7" t="s">
        <v>69</v>
      </c>
      <c r="I23" s="7">
        <v>1.0</v>
      </c>
      <c r="J23" s="7">
        <v>1.0</v>
      </c>
      <c r="K23" s="7">
        <v>6.0</v>
      </c>
      <c r="M23" s="7">
        <v>50.0</v>
      </c>
      <c r="N23">
        <f t="shared" si="6"/>
        <v>0.15</v>
      </c>
      <c r="O23" s="8">
        <f t="shared" si="3"/>
        <v>25</v>
      </c>
    </row>
    <row r="24">
      <c r="A24" s="5" t="s">
        <v>67</v>
      </c>
      <c r="B24" s="6">
        <v>39317.0</v>
      </c>
      <c r="C24" s="7" t="s">
        <v>70</v>
      </c>
      <c r="D24" s="7">
        <v>50.0</v>
      </c>
      <c r="E24" s="8">
        <f t="shared" si="1"/>
        <v>25</v>
      </c>
      <c r="F24" s="7">
        <v>0.05</v>
      </c>
      <c r="G24" s="7" t="s">
        <v>68</v>
      </c>
      <c r="H24" s="7" t="s">
        <v>69</v>
      </c>
      <c r="I24" s="7">
        <v>1.0</v>
      </c>
      <c r="J24" s="7">
        <v>1.0</v>
      </c>
      <c r="K24" s="7">
        <v>2.0</v>
      </c>
      <c r="M24" s="7">
        <v>50.0</v>
      </c>
      <c r="N24">
        <f t="shared" si="6"/>
        <v>0.05</v>
      </c>
      <c r="O24" s="8">
        <f t="shared" si="3"/>
        <v>25</v>
      </c>
    </row>
    <row r="25">
      <c r="A25" s="5" t="s">
        <v>71</v>
      </c>
      <c r="B25" s="6">
        <v>39316.0</v>
      </c>
      <c r="C25" s="7" t="s">
        <v>72</v>
      </c>
      <c r="D25" s="7">
        <v>150.0</v>
      </c>
      <c r="E25" s="8">
        <f t="shared" si="1"/>
        <v>15</v>
      </c>
      <c r="F25" s="7">
        <v>0.03</v>
      </c>
      <c r="G25" s="7" t="s">
        <v>32</v>
      </c>
      <c r="H25" s="7" t="s">
        <v>55</v>
      </c>
      <c r="J25" s="7">
        <v>1.0</v>
      </c>
      <c r="K25" s="7">
        <v>2.0</v>
      </c>
      <c r="M25" s="7">
        <v>25.0</v>
      </c>
      <c r="N25">
        <f t="shared" si="6"/>
        <v>0.03</v>
      </c>
      <c r="O25" s="8">
        <f t="shared" si="3"/>
        <v>15</v>
      </c>
    </row>
    <row r="26">
      <c r="A26" s="5" t="s">
        <v>71</v>
      </c>
      <c r="B26" s="6">
        <v>39316.0</v>
      </c>
      <c r="C26" s="7" t="s">
        <v>72</v>
      </c>
      <c r="D26" s="7">
        <v>150.0</v>
      </c>
      <c r="E26" s="8">
        <f t="shared" si="1"/>
        <v>24</v>
      </c>
      <c r="F26" s="7">
        <v>0.12</v>
      </c>
      <c r="G26" s="7" t="s">
        <v>32</v>
      </c>
      <c r="H26" s="7" t="s">
        <v>55</v>
      </c>
      <c r="J26" s="7">
        <v>1.0</v>
      </c>
      <c r="K26" s="7">
        <v>5.0</v>
      </c>
      <c r="M26" s="7">
        <v>25.0</v>
      </c>
      <c r="N26">
        <f t="shared" si="6"/>
        <v>0.12</v>
      </c>
      <c r="O26" s="8">
        <f t="shared" si="3"/>
        <v>24</v>
      </c>
    </row>
    <row r="27">
      <c r="A27" s="5" t="s">
        <v>71</v>
      </c>
      <c r="B27" s="6">
        <v>39316.0</v>
      </c>
      <c r="C27" s="7" t="s">
        <v>72</v>
      </c>
      <c r="D27" s="7">
        <v>300.0</v>
      </c>
      <c r="E27" s="8">
        <f t="shared" si="1"/>
        <v>30</v>
      </c>
      <c r="F27" s="7">
        <v>0.06</v>
      </c>
      <c r="G27" s="7" t="s">
        <v>32</v>
      </c>
      <c r="H27" s="7" t="s">
        <v>55</v>
      </c>
      <c r="J27" s="7">
        <v>1.0</v>
      </c>
      <c r="K27" s="7">
        <v>2.0</v>
      </c>
      <c r="M27" s="7">
        <v>25.0</v>
      </c>
      <c r="N27">
        <f t="shared" si="6"/>
        <v>0.06</v>
      </c>
      <c r="O27" s="8">
        <f t="shared" si="3"/>
        <v>30</v>
      </c>
    </row>
    <row r="28">
      <c r="A28" s="5" t="s">
        <v>71</v>
      </c>
      <c r="B28" s="6">
        <v>39316.0</v>
      </c>
      <c r="C28" s="7" t="s">
        <v>72</v>
      </c>
      <c r="D28" s="7">
        <v>300.0</v>
      </c>
      <c r="E28" s="8">
        <f t="shared" si="1"/>
        <v>44</v>
      </c>
      <c r="F28" s="7">
        <v>0.22</v>
      </c>
      <c r="G28" s="7" t="s">
        <v>32</v>
      </c>
      <c r="H28" s="7" t="s">
        <v>55</v>
      </c>
      <c r="J28" s="7">
        <v>1.0</v>
      </c>
      <c r="K28" s="7">
        <v>5.0</v>
      </c>
      <c r="M28" s="7">
        <v>25.0</v>
      </c>
      <c r="N28">
        <f t="shared" si="6"/>
        <v>0.22</v>
      </c>
      <c r="O28" s="8">
        <f t="shared" si="3"/>
        <v>44</v>
      </c>
    </row>
    <row r="29">
      <c r="A29" s="5" t="s">
        <v>73</v>
      </c>
      <c r="B29" s="6">
        <v>39314.0</v>
      </c>
      <c r="C29" s="7" t="s">
        <v>72</v>
      </c>
      <c r="D29" s="7">
        <v>180.0</v>
      </c>
      <c r="E29" s="8">
        <f t="shared" si="1"/>
        <v>36.69724771</v>
      </c>
      <c r="F29" s="7">
        <v>0.2</v>
      </c>
      <c r="G29" s="7" t="s">
        <v>74</v>
      </c>
      <c r="H29" s="7" t="s">
        <v>75</v>
      </c>
      <c r="I29" s="7">
        <v>0.5</v>
      </c>
      <c r="J29" s="7">
        <v>0.5</v>
      </c>
      <c r="K29" s="7">
        <v>5.45</v>
      </c>
      <c r="M29" s="7">
        <v>25.0</v>
      </c>
      <c r="N29">
        <f t="shared" si="6"/>
        <v>0.2</v>
      </c>
      <c r="O29" s="8">
        <f t="shared" si="3"/>
        <v>36.69724771</v>
      </c>
    </row>
    <row r="30">
      <c r="A30" s="5" t="s">
        <v>76</v>
      </c>
      <c r="B30" s="6">
        <v>39304.0</v>
      </c>
      <c r="C30" s="7" t="s">
        <v>43</v>
      </c>
      <c r="D30" s="7">
        <v>50.0</v>
      </c>
      <c r="E30" s="8">
        <f t="shared" si="1"/>
        <v>21.73913043</v>
      </c>
      <c r="F30" s="7">
        <v>0.05</v>
      </c>
      <c r="G30" s="7" t="s">
        <v>32</v>
      </c>
      <c r="H30" s="7" t="s">
        <v>38</v>
      </c>
      <c r="I30" s="7">
        <v>3.0</v>
      </c>
      <c r="J30" s="7">
        <v>0.5</v>
      </c>
      <c r="K30" s="7">
        <v>2.3</v>
      </c>
      <c r="M30" s="7">
        <v>50.0</v>
      </c>
      <c r="N30">
        <f t="shared" si="6"/>
        <v>0.05</v>
      </c>
      <c r="O30" s="8">
        <f t="shared" si="3"/>
        <v>21.73913043</v>
      </c>
    </row>
    <row r="31">
      <c r="A31" s="5" t="s">
        <v>76</v>
      </c>
      <c r="B31" s="6">
        <v>39304.0</v>
      </c>
      <c r="C31" s="7" t="s">
        <v>72</v>
      </c>
      <c r="D31" s="7">
        <v>50.0</v>
      </c>
      <c r="E31" s="8">
        <f t="shared" si="1"/>
        <v>21.73913043</v>
      </c>
      <c r="F31" s="7">
        <v>0.05</v>
      </c>
      <c r="G31" s="7" t="s">
        <v>32</v>
      </c>
      <c r="H31" s="7" t="s">
        <v>38</v>
      </c>
      <c r="I31" s="7">
        <v>3.0</v>
      </c>
      <c r="J31" s="7">
        <v>0.5</v>
      </c>
      <c r="K31" s="7">
        <v>2.3</v>
      </c>
      <c r="M31" s="7">
        <v>50.0</v>
      </c>
      <c r="N31">
        <f t="shared" si="6"/>
        <v>0.05</v>
      </c>
      <c r="O31" s="8">
        <f t="shared" si="3"/>
        <v>21.73913043</v>
      </c>
    </row>
    <row r="32">
      <c r="A32" s="5" t="s">
        <v>76</v>
      </c>
      <c r="B32" s="6">
        <v>39304.0</v>
      </c>
      <c r="C32" s="7" t="s">
        <v>77</v>
      </c>
      <c r="D32" s="7">
        <v>50.0</v>
      </c>
      <c r="E32" s="8">
        <f t="shared" si="1"/>
        <v>21.73913043</v>
      </c>
      <c r="F32" s="7">
        <v>0.05</v>
      </c>
      <c r="G32" s="7" t="s">
        <v>32</v>
      </c>
      <c r="H32" s="7" t="s">
        <v>38</v>
      </c>
      <c r="I32" s="7">
        <v>3.0</v>
      </c>
      <c r="J32" s="7">
        <v>0.5</v>
      </c>
      <c r="K32" s="7">
        <v>2.3</v>
      </c>
      <c r="M32" s="7">
        <v>50.0</v>
      </c>
      <c r="N32">
        <f t="shared" si="6"/>
        <v>0.05</v>
      </c>
      <c r="O32" s="8">
        <f t="shared" si="3"/>
        <v>21.73913043</v>
      </c>
    </row>
    <row r="33">
      <c r="A33" s="5" t="s">
        <v>76</v>
      </c>
      <c r="B33" s="6">
        <v>39303.0</v>
      </c>
      <c r="C33" s="7" t="s">
        <v>43</v>
      </c>
      <c r="D33" s="7">
        <v>50.0</v>
      </c>
      <c r="E33" s="8">
        <f t="shared" si="1"/>
        <v>22.22222222</v>
      </c>
      <c r="F33" s="7">
        <v>0.1</v>
      </c>
      <c r="G33" s="7" t="s">
        <v>32</v>
      </c>
      <c r="H33" s="7" t="s">
        <v>38</v>
      </c>
      <c r="I33" s="7">
        <v>3.0</v>
      </c>
      <c r="J33" s="7">
        <v>1.0</v>
      </c>
      <c r="K33" s="7">
        <v>4.5</v>
      </c>
      <c r="M33" s="7">
        <v>50.0</v>
      </c>
      <c r="N33">
        <f t="shared" si="6"/>
        <v>0.1</v>
      </c>
      <c r="O33" s="8">
        <f t="shared" si="3"/>
        <v>22.22222222</v>
      </c>
    </row>
    <row r="34">
      <c r="A34" s="5" t="s">
        <v>78</v>
      </c>
      <c r="B34" s="6">
        <v>39303.0</v>
      </c>
      <c r="C34" s="7" t="s">
        <v>72</v>
      </c>
      <c r="D34" s="7">
        <v>180.0</v>
      </c>
      <c r="E34" s="8">
        <f t="shared" si="1"/>
        <v>37.5</v>
      </c>
      <c r="F34" s="7">
        <v>0.15</v>
      </c>
      <c r="G34" s="7" t="s">
        <v>32</v>
      </c>
      <c r="H34" s="7" t="s">
        <v>49</v>
      </c>
      <c r="I34" s="7">
        <v>1.0</v>
      </c>
      <c r="J34" s="7">
        <v>1.0</v>
      </c>
      <c r="K34" s="7">
        <v>4.0</v>
      </c>
      <c r="M34" s="7">
        <v>25.0</v>
      </c>
      <c r="N34">
        <f t="shared" si="6"/>
        <v>0.15</v>
      </c>
      <c r="O34" s="8">
        <f t="shared" si="3"/>
        <v>37.5</v>
      </c>
    </row>
    <row r="35">
      <c r="A35" s="5" t="s">
        <v>78</v>
      </c>
      <c r="B35" s="6">
        <v>39303.0</v>
      </c>
      <c r="C35" s="7" t="s">
        <v>72</v>
      </c>
      <c r="D35" s="7">
        <v>150.0</v>
      </c>
      <c r="E35" s="8">
        <f t="shared" si="1"/>
        <v>36.66666667</v>
      </c>
      <c r="F35" s="7">
        <v>0.11</v>
      </c>
      <c r="G35" s="7" t="s">
        <v>32</v>
      </c>
      <c r="H35" s="7" t="s">
        <v>61</v>
      </c>
      <c r="I35" s="7">
        <v>0.5</v>
      </c>
      <c r="J35" s="7">
        <v>0.5</v>
      </c>
      <c r="K35" s="7">
        <v>3.0</v>
      </c>
      <c r="M35" s="7">
        <v>25.0</v>
      </c>
      <c r="N35">
        <f t="shared" si="6"/>
        <v>0.11</v>
      </c>
      <c r="O35" s="8">
        <f t="shared" si="3"/>
        <v>36.66666667</v>
      </c>
    </row>
    <row r="36">
      <c r="A36" s="5" t="s">
        <v>76</v>
      </c>
      <c r="B36" s="6">
        <v>39303.0</v>
      </c>
      <c r="C36" s="7" t="s">
        <v>72</v>
      </c>
      <c r="D36" s="7">
        <v>50.0</v>
      </c>
      <c r="E36" s="8">
        <f t="shared" si="1"/>
        <v>22.22222222</v>
      </c>
      <c r="F36" s="7">
        <v>0.1</v>
      </c>
      <c r="G36" s="7" t="s">
        <v>32</v>
      </c>
      <c r="H36" s="7" t="s">
        <v>38</v>
      </c>
      <c r="I36" s="7">
        <v>3.0</v>
      </c>
      <c r="J36" s="7">
        <v>1.0</v>
      </c>
      <c r="K36" s="7">
        <v>4.5</v>
      </c>
      <c r="M36" s="7">
        <v>50.0</v>
      </c>
      <c r="N36">
        <f t="shared" si="6"/>
        <v>0.1</v>
      </c>
      <c r="O36" s="8">
        <f t="shared" si="3"/>
        <v>22.22222222</v>
      </c>
    </row>
    <row r="37">
      <c r="A37" s="5" t="s">
        <v>76</v>
      </c>
      <c r="B37" s="6">
        <v>39303.0</v>
      </c>
      <c r="C37" s="7" t="s">
        <v>77</v>
      </c>
      <c r="D37" s="7">
        <v>50.0</v>
      </c>
      <c r="E37" s="8">
        <f t="shared" si="1"/>
        <v>22.22222222</v>
      </c>
      <c r="F37" s="7">
        <v>0.1</v>
      </c>
      <c r="G37" s="7" t="s">
        <v>32</v>
      </c>
      <c r="H37" s="7" t="s">
        <v>38</v>
      </c>
      <c r="I37" s="7">
        <v>3.0</v>
      </c>
      <c r="J37" s="7">
        <v>1.0</v>
      </c>
      <c r="K37" s="7">
        <v>4.5</v>
      </c>
      <c r="M37" s="7">
        <v>50.0</v>
      </c>
      <c r="N37">
        <f t="shared" si="6"/>
        <v>0.1</v>
      </c>
      <c r="O37" s="8">
        <f t="shared" si="3"/>
        <v>22.22222222</v>
      </c>
    </row>
    <row r="38">
      <c r="A38" s="5" t="s">
        <v>79</v>
      </c>
      <c r="B38" s="6">
        <v>39294.0</v>
      </c>
      <c r="C38" s="7" t="s">
        <v>77</v>
      </c>
      <c r="D38" s="7">
        <v>45.0</v>
      </c>
      <c r="E38" s="8">
        <f t="shared" si="1"/>
        <v>5.75</v>
      </c>
      <c r="F38" s="7">
        <v>0.023</v>
      </c>
      <c r="G38" s="7" t="s">
        <v>80</v>
      </c>
      <c r="H38" s="7" t="s">
        <v>75</v>
      </c>
      <c r="I38" s="7">
        <v>1.5</v>
      </c>
      <c r="J38" s="7">
        <v>3.0</v>
      </c>
      <c r="K38" s="7">
        <v>4.0</v>
      </c>
      <c r="M38" s="7">
        <v>30.0</v>
      </c>
      <c r="N38">
        <f t="shared" si="6"/>
        <v>0.023</v>
      </c>
      <c r="O38" s="8">
        <f t="shared" si="3"/>
        <v>5.75</v>
      </c>
    </row>
    <row r="39">
      <c r="A39" s="5" t="s">
        <v>81</v>
      </c>
      <c r="B39" s="6">
        <v>39290.0</v>
      </c>
      <c r="C39" s="7" t="s">
        <v>43</v>
      </c>
      <c r="D39" s="7">
        <v>50.0</v>
      </c>
      <c r="E39" s="8">
        <f t="shared" si="1"/>
        <v>20</v>
      </c>
      <c r="F39" s="7">
        <v>0.03</v>
      </c>
      <c r="G39" s="7" t="s">
        <v>82</v>
      </c>
      <c r="H39" s="7" t="s">
        <v>55</v>
      </c>
      <c r="I39" s="7">
        <v>0.5</v>
      </c>
      <c r="J39" s="7">
        <v>1.0</v>
      </c>
      <c r="K39" s="7">
        <v>1.5</v>
      </c>
      <c r="M39" s="7">
        <v>30.0</v>
      </c>
      <c r="N39">
        <f t="shared" si="6"/>
        <v>0.03</v>
      </c>
      <c r="O39" s="8">
        <f t="shared" si="3"/>
        <v>20</v>
      </c>
    </row>
    <row r="40">
      <c r="A40" s="5" t="s">
        <v>81</v>
      </c>
      <c r="B40" s="6">
        <v>39290.0</v>
      </c>
      <c r="C40" s="7" t="s">
        <v>72</v>
      </c>
      <c r="D40" s="7">
        <v>50.0</v>
      </c>
      <c r="E40" s="8">
        <f t="shared" si="1"/>
        <v>100</v>
      </c>
      <c r="F40" s="7">
        <v>0.05</v>
      </c>
      <c r="G40" s="7" t="s">
        <v>82</v>
      </c>
      <c r="H40" s="7" t="s">
        <v>55</v>
      </c>
      <c r="I40" s="7">
        <v>0.5</v>
      </c>
      <c r="J40" s="7">
        <v>1.0</v>
      </c>
      <c r="K40" s="7">
        <v>0.5</v>
      </c>
      <c r="M40" s="7">
        <v>30.0</v>
      </c>
      <c r="N40">
        <f t="shared" si="6"/>
        <v>0.05</v>
      </c>
      <c r="O40" s="8">
        <f t="shared" si="3"/>
        <v>100</v>
      </c>
    </row>
    <row r="41">
      <c r="A41" s="5" t="s">
        <v>79</v>
      </c>
      <c r="B41" s="6">
        <v>39276.0</v>
      </c>
      <c r="C41" s="7" t="s">
        <v>77</v>
      </c>
      <c r="D41" s="7">
        <v>45.0</v>
      </c>
      <c r="E41" s="8">
        <f t="shared" si="1"/>
        <v>12.4</v>
      </c>
      <c r="F41" s="7">
        <v>0.124</v>
      </c>
      <c r="G41" s="7" t="s">
        <v>83</v>
      </c>
      <c r="H41" s="7" t="s">
        <v>69</v>
      </c>
      <c r="I41" s="7">
        <v>1.0</v>
      </c>
      <c r="J41" s="7">
        <v>1.0</v>
      </c>
      <c r="K41" s="7">
        <v>10.0</v>
      </c>
      <c r="M41" s="7">
        <v>30.0</v>
      </c>
      <c r="N41">
        <f t="shared" si="6"/>
        <v>0.124</v>
      </c>
      <c r="O41" s="8">
        <f t="shared" si="3"/>
        <v>12.4</v>
      </c>
    </row>
    <row r="42">
      <c r="A42" s="5" t="s">
        <v>84</v>
      </c>
      <c r="B42" s="6">
        <v>39275.0</v>
      </c>
      <c r="C42" s="7" t="s">
        <v>52</v>
      </c>
      <c r="D42" s="7">
        <v>50.0</v>
      </c>
      <c r="E42" s="8">
        <f t="shared" si="1"/>
        <v>30</v>
      </c>
      <c r="F42" s="7">
        <v>0.3</v>
      </c>
      <c r="G42" s="7" t="s">
        <v>44</v>
      </c>
      <c r="H42" s="7" t="s">
        <v>49</v>
      </c>
      <c r="I42" s="7">
        <v>0.5</v>
      </c>
      <c r="J42" s="7">
        <v>1.0</v>
      </c>
      <c r="K42" s="7">
        <v>10.0</v>
      </c>
      <c r="M42" s="7">
        <v>50.0</v>
      </c>
      <c r="N42">
        <f t="shared" si="6"/>
        <v>0.3</v>
      </c>
      <c r="O42" s="8">
        <f t="shared" si="3"/>
        <v>30</v>
      </c>
    </row>
    <row r="43">
      <c r="A43" s="5" t="s">
        <v>81</v>
      </c>
      <c r="B43" s="6">
        <v>39275.0</v>
      </c>
      <c r="C43" s="7" t="s">
        <v>43</v>
      </c>
      <c r="D43" s="7">
        <v>50.0</v>
      </c>
      <c r="E43" s="8">
        <f t="shared" si="1"/>
        <v>20</v>
      </c>
      <c r="F43" s="7">
        <v>0.03</v>
      </c>
      <c r="G43" s="7" t="s">
        <v>85</v>
      </c>
      <c r="J43" s="7">
        <v>1.0</v>
      </c>
      <c r="K43" s="7">
        <v>1.5</v>
      </c>
      <c r="M43" s="7">
        <v>50.0</v>
      </c>
      <c r="N43">
        <f t="shared" si="6"/>
        <v>0.03</v>
      </c>
      <c r="O43" s="8">
        <f t="shared" si="3"/>
        <v>20</v>
      </c>
    </row>
    <row r="44">
      <c r="A44" s="5" t="s">
        <v>81</v>
      </c>
      <c r="B44" s="6">
        <v>39268.0</v>
      </c>
      <c r="C44" s="7" t="s">
        <v>43</v>
      </c>
      <c r="D44" s="7">
        <v>50.0</v>
      </c>
      <c r="E44" s="8">
        <f t="shared" si="1"/>
        <v>20</v>
      </c>
      <c r="F44" s="7">
        <v>0.03</v>
      </c>
      <c r="G44" s="7" t="s">
        <v>85</v>
      </c>
      <c r="H44" s="7" t="s">
        <v>75</v>
      </c>
      <c r="I44" s="7">
        <v>15.0</v>
      </c>
      <c r="J44" s="7">
        <v>1.0</v>
      </c>
      <c r="K44" s="7">
        <v>1.5</v>
      </c>
      <c r="M44" s="7">
        <v>5.0</v>
      </c>
      <c r="N44">
        <f t="shared" si="6"/>
        <v>0.03</v>
      </c>
      <c r="O44" s="8">
        <f t="shared" si="3"/>
        <v>20</v>
      </c>
    </row>
    <row r="45">
      <c r="A45" s="5" t="s">
        <v>81</v>
      </c>
      <c r="B45" s="6">
        <v>39268.0</v>
      </c>
      <c r="C45" s="7" t="s">
        <v>72</v>
      </c>
      <c r="D45" s="7">
        <v>50.0</v>
      </c>
      <c r="E45" s="8">
        <f t="shared" si="1"/>
        <v>20</v>
      </c>
      <c r="F45" s="7">
        <v>0.03</v>
      </c>
      <c r="G45" s="7" t="s">
        <v>85</v>
      </c>
      <c r="H45" s="7" t="s">
        <v>75</v>
      </c>
      <c r="I45" s="7">
        <v>15.0</v>
      </c>
      <c r="J45" s="7">
        <v>1.0</v>
      </c>
      <c r="K45" s="7">
        <v>1.5</v>
      </c>
      <c r="M45" s="7">
        <v>5.0</v>
      </c>
      <c r="N45">
        <f t="shared" si="6"/>
        <v>0.03</v>
      </c>
      <c r="O45" s="8">
        <f t="shared" si="3"/>
        <v>20</v>
      </c>
    </row>
    <row r="46">
      <c r="A46" s="5" t="s">
        <v>76</v>
      </c>
      <c r="B46" s="6">
        <v>39266.0</v>
      </c>
      <c r="C46" s="7" t="s">
        <v>43</v>
      </c>
      <c r="D46" s="7">
        <v>50.0</v>
      </c>
      <c r="E46" s="8">
        <f t="shared" si="1"/>
        <v>25</v>
      </c>
      <c r="F46" s="7">
        <v>0.05</v>
      </c>
      <c r="G46" s="7" t="s">
        <v>32</v>
      </c>
      <c r="H46" s="7" t="s">
        <v>86</v>
      </c>
      <c r="I46" s="7">
        <v>2.0</v>
      </c>
      <c r="J46" s="7">
        <v>1.0</v>
      </c>
      <c r="K46" s="7">
        <v>2.0</v>
      </c>
      <c r="M46" s="7">
        <v>50.0</v>
      </c>
      <c r="N46">
        <f t="shared" si="6"/>
        <v>0.05</v>
      </c>
      <c r="O46" s="8">
        <f t="shared" si="3"/>
        <v>25</v>
      </c>
    </row>
    <row r="47">
      <c r="A47" s="5" t="s">
        <v>76</v>
      </c>
      <c r="B47" s="6">
        <v>39266.0</v>
      </c>
      <c r="C47" s="7" t="s">
        <v>87</v>
      </c>
      <c r="D47" s="7">
        <v>50.0</v>
      </c>
      <c r="E47" s="8">
        <f t="shared" si="1"/>
        <v>12.5</v>
      </c>
      <c r="F47" s="7">
        <v>0.05</v>
      </c>
      <c r="G47" s="7" t="s">
        <v>32</v>
      </c>
      <c r="H47" s="7" t="s">
        <v>86</v>
      </c>
      <c r="I47" s="7">
        <v>2.0</v>
      </c>
      <c r="J47" s="7">
        <v>1.0</v>
      </c>
      <c r="K47" s="7">
        <v>4.0</v>
      </c>
      <c r="M47" s="7">
        <v>50.0</v>
      </c>
      <c r="N47">
        <f t="shared" si="6"/>
        <v>0.05</v>
      </c>
      <c r="O47" s="8">
        <f t="shared" si="3"/>
        <v>12.5</v>
      </c>
    </row>
    <row r="48">
      <c r="A48" s="5" t="s">
        <v>88</v>
      </c>
      <c r="B48" s="6">
        <v>39260.0</v>
      </c>
      <c r="C48" s="7" t="s">
        <v>43</v>
      </c>
      <c r="D48" s="7">
        <v>50.0</v>
      </c>
      <c r="E48" s="8">
        <f t="shared" si="1"/>
        <v>25</v>
      </c>
      <c r="F48" s="7">
        <v>0.05</v>
      </c>
      <c r="G48" s="7" t="s">
        <v>48</v>
      </c>
      <c r="H48" s="7" t="s">
        <v>55</v>
      </c>
      <c r="J48" s="7">
        <v>1.0</v>
      </c>
      <c r="K48" s="7">
        <v>2.0</v>
      </c>
      <c r="M48" s="7">
        <v>50.0</v>
      </c>
      <c r="N48">
        <f t="shared" si="6"/>
        <v>0.05</v>
      </c>
      <c r="O48" s="8">
        <f t="shared" si="3"/>
        <v>25</v>
      </c>
    </row>
    <row r="49">
      <c r="A49" s="5" t="s">
        <v>88</v>
      </c>
      <c r="B49" s="6">
        <v>39260.0</v>
      </c>
      <c r="C49" s="7" t="s">
        <v>72</v>
      </c>
      <c r="D49" s="7">
        <v>100.0</v>
      </c>
      <c r="E49" s="8">
        <f t="shared" si="1"/>
        <v>375</v>
      </c>
      <c r="F49" s="7">
        <v>0.05</v>
      </c>
      <c r="G49" s="7" t="s">
        <v>48</v>
      </c>
      <c r="H49" s="7" t="s">
        <v>55</v>
      </c>
      <c r="J49" s="7">
        <v>1.0</v>
      </c>
      <c r="K49">
        <f>8/60</f>
        <v>0.1333333333</v>
      </c>
      <c r="M49" s="7">
        <v>50.0</v>
      </c>
      <c r="N49">
        <f t="shared" si="6"/>
        <v>0.05</v>
      </c>
      <c r="O49" s="8">
        <f t="shared" si="3"/>
        <v>375</v>
      </c>
    </row>
    <row r="50">
      <c r="A50" s="5" t="s">
        <v>76</v>
      </c>
      <c r="B50" s="6">
        <v>39168.0</v>
      </c>
      <c r="C50" s="7" t="s">
        <v>52</v>
      </c>
      <c r="D50" s="7">
        <v>50.0</v>
      </c>
      <c r="E50" s="8">
        <f t="shared" si="1"/>
        <v>10.2</v>
      </c>
      <c r="F50" s="7">
        <v>0.051</v>
      </c>
      <c r="G50" s="7" t="s">
        <v>32</v>
      </c>
      <c r="H50" s="7" t="s">
        <v>89</v>
      </c>
      <c r="I50" s="7">
        <v>3.0</v>
      </c>
      <c r="J50" s="7">
        <v>2.0</v>
      </c>
      <c r="K50" s="7">
        <v>5.0</v>
      </c>
      <c r="M50" s="7">
        <v>50.0</v>
      </c>
      <c r="N50">
        <f t="shared" si="6"/>
        <v>0.051</v>
      </c>
      <c r="O50" s="8">
        <f t="shared" si="3"/>
        <v>10.2</v>
      </c>
    </row>
    <row r="51">
      <c r="A51" s="5" t="s">
        <v>84</v>
      </c>
      <c r="B51" s="6">
        <v>39168.0</v>
      </c>
      <c r="C51" s="7" t="s">
        <v>72</v>
      </c>
      <c r="D51" s="7">
        <v>50.0</v>
      </c>
      <c r="E51" s="8">
        <f t="shared" si="1"/>
        <v>13.33333333</v>
      </c>
      <c r="F51" s="7">
        <v>0.2</v>
      </c>
      <c r="G51" s="7" t="s">
        <v>44</v>
      </c>
      <c r="H51" s="7" t="s">
        <v>35</v>
      </c>
      <c r="I51">
        <f>5/6</f>
        <v>0.8333333333</v>
      </c>
      <c r="J51" s="7">
        <v>1.0</v>
      </c>
      <c r="K51" s="7">
        <v>15.0</v>
      </c>
      <c r="M51" s="7">
        <v>50.0</v>
      </c>
      <c r="N51">
        <f t="shared" si="6"/>
        <v>0.2</v>
      </c>
      <c r="O51" s="8">
        <f t="shared" si="3"/>
        <v>13.33333333</v>
      </c>
    </row>
    <row r="52">
      <c r="A52" s="5" t="s">
        <v>90</v>
      </c>
      <c r="B52" s="6">
        <v>39163.0</v>
      </c>
      <c r="C52" s="7" t="s">
        <v>91</v>
      </c>
      <c r="D52" s="7">
        <v>100.0</v>
      </c>
      <c r="E52" s="8">
        <f t="shared" si="1"/>
        <v>2.333333333</v>
      </c>
      <c r="F52" s="7">
        <v>0.14</v>
      </c>
      <c r="G52" s="7" t="s">
        <v>44</v>
      </c>
      <c r="H52" s="7" t="s">
        <v>92</v>
      </c>
      <c r="I52" s="7">
        <v>3.0</v>
      </c>
      <c r="J52" s="7">
        <v>30.0</v>
      </c>
      <c r="K52" s="7">
        <v>60.0</v>
      </c>
      <c r="L52" s="7">
        <v>6.3</v>
      </c>
      <c r="M52" s="7">
        <v>60.0</v>
      </c>
      <c r="N52">
        <f t="shared" si="6"/>
        <v>0.14</v>
      </c>
      <c r="O52" s="8">
        <f t="shared" si="3"/>
        <v>2.333333333</v>
      </c>
    </row>
    <row r="53">
      <c r="A53" s="5" t="s">
        <v>90</v>
      </c>
      <c r="B53" s="6">
        <v>39162.0</v>
      </c>
      <c r="C53" s="7" t="s">
        <v>52</v>
      </c>
      <c r="D53" s="7">
        <v>50.0</v>
      </c>
      <c r="E53" s="8">
        <f t="shared" si="1"/>
        <v>16</v>
      </c>
      <c r="F53" s="7">
        <v>0.08</v>
      </c>
      <c r="G53" s="7" t="s">
        <v>44</v>
      </c>
      <c r="H53" s="7" t="s">
        <v>75</v>
      </c>
      <c r="I53" s="7">
        <v>0.5</v>
      </c>
      <c r="J53" s="7">
        <v>1.0</v>
      </c>
      <c r="K53" s="7">
        <v>5.0</v>
      </c>
      <c r="L53" s="7">
        <v>3.8</v>
      </c>
      <c r="M53" s="7">
        <v>30.0</v>
      </c>
      <c r="N53">
        <f t="shared" si="6"/>
        <v>0.08</v>
      </c>
      <c r="O53" s="8">
        <f t="shared" si="3"/>
        <v>16</v>
      </c>
    </row>
    <row r="54">
      <c r="A54" s="5" t="s">
        <v>93</v>
      </c>
      <c r="B54" s="6">
        <v>39161.0</v>
      </c>
      <c r="C54" s="7" t="s">
        <v>43</v>
      </c>
      <c r="D54" s="7">
        <v>45.0</v>
      </c>
      <c r="E54" s="8">
        <f t="shared" si="1"/>
        <v>35</v>
      </c>
      <c r="F54" s="7">
        <v>0.035</v>
      </c>
      <c r="G54" s="7" t="s">
        <v>32</v>
      </c>
      <c r="K54" s="7">
        <v>1.0</v>
      </c>
      <c r="M54" s="7">
        <v>30.0</v>
      </c>
      <c r="N54">
        <f t="shared" si="6"/>
        <v>0.035</v>
      </c>
      <c r="O54" s="8">
        <f t="shared" si="3"/>
        <v>35</v>
      </c>
    </row>
    <row r="55">
      <c r="A55" s="5" t="s">
        <v>93</v>
      </c>
      <c r="B55" s="6">
        <v>39161.0</v>
      </c>
      <c r="C55" s="7" t="s">
        <v>72</v>
      </c>
      <c r="D55" s="7">
        <v>45.0</v>
      </c>
      <c r="E55" s="8">
        <f t="shared" si="1"/>
        <v>70</v>
      </c>
      <c r="F55" s="7">
        <v>0.035</v>
      </c>
      <c r="G55" s="7" t="s">
        <v>32</v>
      </c>
      <c r="K55" s="7">
        <v>0.5</v>
      </c>
      <c r="M55" s="7">
        <v>30.0</v>
      </c>
      <c r="N55">
        <f t="shared" si="6"/>
        <v>0.035</v>
      </c>
      <c r="O55" s="8">
        <f t="shared" si="3"/>
        <v>70</v>
      </c>
    </row>
    <row r="56">
      <c r="A56" s="5" t="s">
        <v>93</v>
      </c>
      <c r="B56" s="6">
        <v>39160.0</v>
      </c>
      <c r="C56" s="7" t="s">
        <v>52</v>
      </c>
      <c r="D56" s="7">
        <v>40.0</v>
      </c>
      <c r="E56" s="8">
        <f t="shared" si="1"/>
        <v>12.10526316</v>
      </c>
      <c r="F56" s="7">
        <v>0.23</v>
      </c>
      <c r="G56" s="7" t="s">
        <v>32</v>
      </c>
      <c r="J56" s="7">
        <v>1.0</v>
      </c>
      <c r="K56" s="7">
        <v>19.0</v>
      </c>
      <c r="M56" s="7">
        <v>30.0</v>
      </c>
      <c r="N56">
        <f t="shared" si="6"/>
        <v>0.23</v>
      </c>
      <c r="O56" s="8">
        <f t="shared" si="3"/>
        <v>12.10526316</v>
      </c>
    </row>
    <row r="57">
      <c r="A57" s="5" t="s">
        <v>94</v>
      </c>
      <c r="B57" s="6">
        <v>39149.0</v>
      </c>
      <c r="C57" s="7" t="s">
        <v>72</v>
      </c>
      <c r="D57" s="7">
        <v>300.0</v>
      </c>
      <c r="E57" s="8">
        <f t="shared" si="1"/>
        <v>55</v>
      </c>
      <c r="F57" s="7">
        <v>0.11</v>
      </c>
      <c r="G57" s="7" t="s">
        <v>32</v>
      </c>
      <c r="H57" s="7" t="s">
        <v>55</v>
      </c>
      <c r="I57" s="7">
        <v>0.5</v>
      </c>
      <c r="J57" s="7">
        <v>1.0</v>
      </c>
      <c r="K57" s="7">
        <v>2.0</v>
      </c>
      <c r="L57" s="7">
        <v>3.0</v>
      </c>
      <c r="M57" s="7">
        <v>25.0</v>
      </c>
      <c r="N57">
        <f t="shared" si="6"/>
        <v>0.11</v>
      </c>
      <c r="O57" s="8">
        <f t="shared" si="3"/>
        <v>55</v>
      </c>
    </row>
    <row r="58">
      <c r="A58" s="5" t="s">
        <v>94</v>
      </c>
      <c r="B58" s="6">
        <v>39149.0</v>
      </c>
      <c r="C58" s="7" t="s">
        <v>72</v>
      </c>
      <c r="D58" s="7">
        <v>300.0</v>
      </c>
      <c r="E58" s="8">
        <f t="shared" si="1"/>
        <v>55</v>
      </c>
      <c r="F58" s="7">
        <v>0.11</v>
      </c>
      <c r="G58" s="7" t="s">
        <v>32</v>
      </c>
      <c r="H58" s="7" t="s">
        <v>55</v>
      </c>
      <c r="I58" s="7">
        <v>0.5</v>
      </c>
      <c r="J58" s="7">
        <v>1.0</v>
      </c>
      <c r="K58" s="7">
        <v>2.0</v>
      </c>
      <c r="L58" s="7">
        <v>2.8</v>
      </c>
      <c r="M58" s="7">
        <v>25.0</v>
      </c>
      <c r="N58">
        <f t="shared" si="6"/>
        <v>0.11</v>
      </c>
      <c r="O58" s="8">
        <f t="shared" si="3"/>
        <v>55</v>
      </c>
    </row>
    <row r="59">
      <c r="A59" s="5" t="s">
        <v>95</v>
      </c>
      <c r="B59" s="6">
        <v>39142.0</v>
      </c>
      <c r="C59" s="7" t="s">
        <v>96</v>
      </c>
      <c r="D59" s="7">
        <v>100.0</v>
      </c>
      <c r="E59" s="8">
        <f t="shared" si="1"/>
        <v>25</v>
      </c>
      <c r="F59" s="7">
        <v>0.8</v>
      </c>
      <c r="G59" s="7" t="s">
        <v>44</v>
      </c>
      <c r="H59" s="7" t="s">
        <v>97</v>
      </c>
      <c r="J59" s="7">
        <v>1.0</v>
      </c>
      <c r="K59" s="7">
        <v>32.0</v>
      </c>
      <c r="M59" s="7">
        <v>15.0</v>
      </c>
      <c r="N59">
        <f t="shared" si="6"/>
        <v>0.8</v>
      </c>
      <c r="O59" s="8">
        <f t="shared" si="3"/>
        <v>25</v>
      </c>
    </row>
    <row r="60">
      <c r="A60" s="5" t="s">
        <v>98</v>
      </c>
      <c r="B60" s="6">
        <v>39141.0</v>
      </c>
      <c r="C60" s="7" t="s">
        <v>99</v>
      </c>
      <c r="D60" s="7">
        <v>350.0</v>
      </c>
      <c r="E60" s="8">
        <f t="shared" si="1"/>
        <v>7.068965517</v>
      </c>
      <c r="F60" s="7">
        <v>0.41</v>
      </c>
      <c r="G60" s="7" t="s">
        <v>99</v>
      </c>
      <c r="H60" s="7" t="s">
        <v>47</v>
      </c>
      <c r="J60" s="7">
        <v>1.0</v>
      </c>
      <c r="K60" s="7">
        <v>58.0</v>
      </c>
      <c r="M60" s="7">
        <v>50.0</v>
      </c>
      <c r="N60">
        <f t="shared" si="6"/>
        <v>0.41</v>
      </c>
      <c r="O60" s="8">
        <f t="shared" si="3"/>
        <v>7.068965517</v>
      </c>
    </row>
    <row r="61">
      <c r="A61" s="5" t="s">
        <v>98</v>
      </c>
      <c r="B61" s="6">
        <v>39141.0</v>
      </c>
      <c r="C61" s="7" t="s">
        <v>99</v>
      </c>
      <c r="D61" s="7">
        <v>350.0</v>
      </c>
      <c r="E61" s="8">
        <f t="shared" si="1"/>
        <v>8.472727273</v>
      </c>
      <c r="F61" s="7">
        <v>0.932</v>
      </c>
      <c r="G61" s="7" t="s">
        <v>99</v>
      </c>
      <c r="H61" s="7" t="s">
        <v>47</v>
      </c>
      <c r="I61" s="7">
        <v>0.333</v>
      </c>
      <c r="J61" s="7">
        <v>1.0</v>
      </c>
      <c r="K61" s="7">
        <v>110.0</v>
      </c>
      <c r="M61" s="7">
        <v>50.0</v>
      </c>
      <c r="N61">
        <f t="shared" si="6"/>
        <v>0.932</v>
      </c>
      <c r="O61" s="8">
        <f t="shared" si="3"/>
        <v>8.472727273</v>
      </c>
    </row>
    <row r="62">
      <c r="A62" s="5" t="s">
        <v>98</v>
      </c>
      <c r="B62" s="6">
        <v>39141.0</v>
      </c>
      <c r="C62" s="7" t="s">
        <v>99</v>
      </c>
      <c r="D62" s="7">
        <v>350.0</v>
      </c>
      <c r="E62" s="8">
        <f t="shared" si="1"/>
        <v>8.272727273</v>
      </c>
      <c r="F62" s="7">
        <v>0.91</v>
      </c>
      <c r="G62" s="7" t="s">
        <v>99</v>
      </c>
      <c r="H62" s="7" t="s">
        <v>47</v>
      </c>
      <c r="I62" s="7">
        <v>0.25</v>
      </c>
      <c r="J62" s="7">
        <v>1.0</v>
      </c>
      <c r="K62" s="7">
        <v>110.0</v>
      </c>
      <c r="M62" s="7">
        <v>50.0</v>
      </c>
      <c r="N62">
        <f t="shared" si="6"/>
        <v>0.91</v>
      </c>
      <c r="O62" s="8">
        <f t="shared" si="3"/>
        <v>8.272727273</v>
      </c>
    </row>
    <row r="63">
      <c r="A63" s="5" t="s">
        <v>98</v>
      </c>
      <c r="B63" s="6">
        <v>39141.0</v>
      </c>
      <c r="C63" s="7" t="s">
        <v>99</v>
      </c>
      <c r="E63" s="8">
        <f t="shared" si="1"/>
        <v>8.707692308</v>
      </c>
      <c r="F63" s="7">
        <v>1.132</v>
      </c>
      <c r="G63" s="7" t="s">
        <v>99</v>
      </c>
      <c r="H63" s="7" t="s">
        <v>47</v>
      </c>
      <c r="J63" s="7">
        <v>1.0</v>
      </c>
      <c r="K63" s="7">
        <v>130.0</v>
      </c>
      <c r="M63" s="7">
        <v>50.0</v>
      </c>
      <c r="N63">
        <f t="shared" si="6"/>
        <v>1.132</v>
      </c>
      <c r="O63" s="8">
        <f t="shared" si="3"/>
        <v>8.707692308</v>
      </c>
    </row>
    <row r="64">
      <c r="A64" s="5" t="s">
        <v>98</v>
      </c>
      <c r="B64" s="6">
        <v>39141.0</v>
      </c>
      <c r="C64" s="7" t="s">
        <v>99</v>
      </c>
      <c r="D64" s="7">
        <v>350.0</v>
      </c>
      <c r="E64" s="8">
        <f t="shared" si="1"/>
        <v>7.769230769</v>
      </c>
      <c r="F64" s="7">
        <v>1.01</v>
      </c>
      <c r="G64" s="7" t="s">
        <v>99</v>
      </c>
      <c r="H64" s="7" t="s">
        <v>47</v>
      </c>
      <c r="I64" s="7">
        <v>0.333</v>
      </c>
      <c r="K64" s="7">
        <v>130.0</v>
      </c>
      <c r="M64" s="7">
        <v>50.0</v>
      </c>
      <c r="N64">
        <f t="shared" si="6"/>
        <v>1.01</v>
      </c>
      <c r="O64" s="8">
        <f t="shared" si="3"/>
        <v>7.769230769</v>
      </c>
    </row>
    <row r="65">
      <c r="A65" s="5" t="s">
        <v>98</v>
      </c>
      <c r="B65" s="6">
        <v>39140.0</v>
      </c>
      <c r="C65" s="7" t="s">
        <v>99</v>
      </c>
      <c r="D65" s="7">
        <v>250.0</v>
      </c>
      <c r="E65" s="8">
        <f t="shared" si="1"/>
        <v>5.125</v>
      </c>
      <c r="F65" s="7">
        <v>0.615</v>
      </c>
      <c r="G65" s="7" t="s">
        <v>99</v>
      </c>
      <c r="H65" s="7" t="s">
        <v>47</v>
      </c>
      <c r="I65" s="7">
        <v>0.333</v>
      </c>
      <c r="J65" s="7">
        <v>1.0</v>
      </c>
      <c r="K65" s="7">
        <v>120.0</v>
      </c>
      <c r="M65" s="7">
        <v>50.0</v>
      </c>
      <c r="N65">
        <f t="shared" si="6"/>
        <v>0.615</v>
      </c>
      <c r="O65" s="8">
        <f t="shared" si="3"/>
        <v>5.125</v>
      </c>
    </row>
    <row r="66">
      <c r="A66" s="5" t="s">
        <v>98</v>
      </c>
      <c r="B66" s="6">
        <v>39140.0</v>
      </c>
      <c r="C66" s="7" t="s">
        <v>99</v>
      </c>
      <c r="D66" s="7">
        <v>250.0</v>
      </c>
      <c r="E66" s="8">
        <f t="shared" si="1"/>
        <v>4.275862069</v>
      </c>
      <c r="F66" s="7">
        <v>0.62</v>
      </c>
      <c r="G66" s="7" t="s">
        <v>99</v>
      </c>
      <c r="H66" s="7" t="s">
        <v>47</v>
      </c>
      <c r="J66" s="7">
        <v>1.0</v>
      </c>
      <c r="K66" s="7">
        <v>145.0</v>
      </c>
      <c r="M66" s="7">
        <v>50.0</v>
      </c>
      <c r="N66">
        <f t="shared" si="6"/>
        <v>0.62</v>
      </c>
      <c r="O66" s="8">
        <f t="shared" si="3"/>
        <v>4.275862069</v>
      </c>
    </row>
    <row r="67">
      <c r="A67" s="5" t="s">
        <v>98</v>
      </c>
      <c r="B67" s="6">
        <v>39140.0</v>
      </c>
      <c r="C67" s="7" t="s">
        <v>99</v>
      </c>
      <c r="D67" s="7">
        <v>350.0</v>
      </c>
      <c r="E67" s="8">
        <f t="shared" si="1"/>
        <v>7.448275862</v>
      </c>
      <c r="F67" s="7">
        <v>0.432</v>
      </c>
      <c r="G67" s="7" t="s">
        <v>99</v>
      </c>
      <c r="H67" s="7" t="s">
        <v>47</v>
      </c>
      <c r="J67" s="7">
        <v>1.0</v>
      </c>
      <c r="K67" s="7">
        <v>58.0</v>
      </c>
      <c r="M67" s="7">
        <v>50.0</v>
      </c>
      <c r="N67">
        <f t="shared" si="6"/>
        <v>0.432</v>
      </c>
      <c r="O67" s="8">
        <f t="shared" si="3"/>
        <v>7.448275862</v>
      </c>
    </row>
    <row r="68">
      <c r="A68" s="5" t="s">
        <v>90</v>
      </c>
      <c r="B68" s="6">
        <v>39133.0</v>
      </c>
      <c r="C68" s="7" t="s">
        <v>91</v>
      </c>
      <c r="D68" s="7">
        <v>100.0</v>
      </c>
      <c r="E68" s="8">
        <f t="shared" si="1"/>
        <v>2.5</v>
      </c>
      <c r="F68" s="7">
        <v>0.15</v>
      </c>
      <c r="G68" s="7" t="s">
        <v>48</v>
      </c>
      <c r="H68" s="7" t="s">
        <v>55</v>
      </c>
      <c r="I68" s="7">
        <v>0.5</v>
      </c>
      <c r="J68" s="7">
        <v>15.0</v>
      </c>
      <c r="K68" s="7">
        <v>60.0</v>
      </c>
      <c r="L68" s="7">
        <v>5.7</v>
      </c>
      <c r="M68" s="7">
        <v>60.0</v>
      </c>
      <c r="N68" s="7">
        <v>0.15</v>
      </c>
      <c r="O68" s="8">
        <f t="shared" si="3"/>
        <v>2.5</v>
      </c>
    </row>
    <row r="69">
      <c r="A69" s="5" t="s">
        <v>90</v>
      </c>
      <c r="B69" s="6">
        <v>39129.0</v>
      </c>
      <c r="C69" s="7" t="s">
        <v>91</v>
      </c>
      <c r="D69" s="7">
        <v>40.0</v>
      </c>
      <c r="E69" s="8">
        <f t="shared" si="1"/>
        <v>0.7</v>
      </c>
      <c r="F69" s="7">
        <v>0.014</v>
      </c>
      <c r="G69" s="7" t="s">
        <v>48</v>
      </c>
      <c r="H69" s="7" t="s">
        <v>100</v>
      </c>
      <c r="I69" s="7">
        <v>5.0</v>
      </c>
      <c r="J69" s="7">
        <v>5.0</v>
      </c>
      <c r="K69" s="7">
        <v>20.0</v>
      </c>
      <c r="L69" s="7">
        <v>5.9</v>
      </c>
      <c r="M69" s="7">
        <v>60.0</v>
      </c>
      <c r="N69" s="7">
        <v>0.014</v>
      </c>
      <c r="O69" s="8">
        <f t="shared" si="3"/>
        <v>0.7</v>
      </c>
    </row>
    <row r="70">
      <c r="A70" s="5" t="s">
        <v>101</v>
      </c>
      <c r="B70" s="6">
        <v>39089.0</v>
      </c>
      <c r="C70" s="7" t="s">
        <v>72</v>
      </c>
      <c r="D70" s="7">
        <v>50.0</v>
      </c>
      <c r="E70" s="8">
        <f t="shared" si="1"/>
        <v>12.5</v>
      </c>
      <c r="F70" s="7">
        <v>0.075</v>
      </c>
      <c r="G70" s="7" t="s">
        <v>44</v>
      </c>
      <c r="H70" s="7" t="s">
        <v>102</v>
      </c>
      <c r="I70" s="7">
        <v>1.0</v>
      </c>
      <c r="J70" s="7">
        <v>1.0</v>
      </c>
      <c r="K70" s="7">
        <v>6.0</v>
      </c>
      <c r="M70" s="7">
        <v>50.0</v>
      </c>
      <c r="N70" s="7">
        <v>0.075</v>
      </c>
      <c r="O70" s="8">
        <f t="shared" si="3"/>
        <v>12.5</v>
      </c>
    </row>
    <row r="71">
      <c r="A71" s="5" t="s">
        <v>103</v>
      </c>
      <c r="B71" s="6">
        <v>39052.0</v>
      </c>
      <c r="C71" s="7" t="s">
        <v>44</v>
      </c>
      <c r="D71" s="7">
        <v>250.0</v>
      </c>
      <c r="E71" s="8">
        <f t="shared" si="1"/>
        <v>11.66666667</v>
      </c>
      <c r="F71" s="7">
        <v>0.35</v>
      </c>
      <c r="G71" s="7" t="s">
        <v>32</v>
      </c>
      <c r="H71" s="7" t="s">
        <v>104</v>
      </c>
      <c r="I71" s="7">
        <v>0.333</v>
      </c>
      <c r="K71" s="7">
        <v>30.0</v>
      </c>
      <c r="M71" s="7">
        <v>50.0</v>
      </c>
      <c r="N71" s="7">
        <v>0.35</v>
      </c>
      <c r="O71" s="8">
        <f t="shared" si="3"/>
        <v>11.66666667</v>
      </c>
    </row>
    <row r="72">
      <c r="A72" s="5" t="s">
        <v>105</v>
      </c>
      <c r="B72" s="6">
        <v>39034.0</v>
      </c>
      <c r="C72" s="7" t="s">
        <v>52</v>
      </c>
      <c r="D72" s="7">
        <v>100.0</v>
      </c>
      <c r="E72" s="8">
        <f t="shared" si="1"/>
        <v>0.4</v>
      </c>
      <c r="F72" s="7">
        <v>0.012</v>
      </c>
      <c r="G72" s="7" t="s">
        <v>99</v>
      </c>
      <c r="H72" s="7" t="s">
        <v>55</v>
      </c>
      <c r="I72" s="7">
        <v>1.0</v>
      </c>
      <c r="J72" s="7">
        <v>1.0</v>
      </c>
      <c r="K72" s="7">
        <v>30.0</v>
      </c>
      <c r="L72" s="7">
        <v>7.3</v>
      </c>
      <c r="M72" s="7">
        <v>60.0</v>
      </c>
      <c r="N72" s="7">
        <v>0.012</v>
      </c>
      <c r="O72" s="8">
        <f t="shared" si="3"/>
        <v>0.4</v>
      </c>
    </row>
    <row r="73">
      <c r="A73" s="5" t="s">
        <v>42</v>
      </c>
      <c r="B73" s="6">
        <v>38913.0</v>
      </c>
      <c r="C73" s="7" t="s">
        <v>52</v>
      </c>
      <c r="D73" s="7">
        <v>50.0</v>
      </c>
      <c r="E73" s="8">
        <f t="shared" si="1"/>
        <v>8</v>
      </c>
      <c r="F73" s="7">
        <v>0.04</v>
      </c>
      <c r="G73" s="7" t="s">
        <v>44</v>
      </c>
      <c r="H73" s="7" t="s">
        <v>75</v>
      </c>
      <c r="I73" s="7">
        <v>2.0</v>
      </c>
      <c r="J73" s="7">
        <v>1.0</v>
      </c>
      <c r="K73" s="7">
        <v>5.0</v>
      </c>
      <c r="M73" s="7">
        <v>50.0</v>
      </c>
      <c r="N73" s="7">
        <v>0.04</v>
      </c>
      <c r="O73" s="8">
        <f t="shared" si="3"/>
        <v>8</v>
      </c>
    </row>
    <row r="74">
      <c r="A74" s="5" t="s">
        <v>42</v>
      </c>
      <c r="B74" s="6">
        <v>38913.0</v>
      </c>
      <c r="C74" s="7" t="s">
        <v>52</v>
      </c>
      <c r="D74" s="7">
        <v>50.0</v>
      </c>
      <c r="E74" s="8">
        <f t="shared" si="1"/>
        <v>14.66666667</v>
      </c>
      <c r="F74" s="7">
        <v>0.22</v>
      </c>
      <c r="G74" s="7" t="s">
        <v>44</v>
      </c>
      <c r="H74" s="7" t="s">
        <v>106</v>
      </c>
      <c r="I74" s="7">
        <v>1.0</v>
      </c>
      <c r="J74" s="7">
        <v>10.0</v>
      </c>
      <c r="K74" s="7">
        <v>15.0</v>
      </c>
      <c r="M74" s="7">
        <v>50.0</v>
      </c>
      <c r="N74" s="7">
        <v>0.22</v>
      </c>
      <c r="O74" s="8">
        <f t="shared" si="3"/>
        <v>14.66666667</v>
      </c>
    </row>
    <row r="75">
      <c r="A75" s="5" t="s">
        <v>71</v>
      </c>
      <c r="B75" s="6">
        <v>38912.0</v>
      </c>
      <c r="C75" s="7" t="s">
        <v>72</v>
      </c>
      <c r="D75" s="7">
        <v>300.0</v>
      </c>
      <c r="E75" s="9">
        <v>50.0</v>
      </c>
      <c r="F75" s="7">
        <v>0.35</v>
      </c>
      <c r="G75" s="7" t="s">
        <v>32</v>
      </c>
      <c r="H75" s="7" t="s">
        <v>107</v>
      </c>
      <c r="J75" s="7">
        <v>1.0</v>
      </c>
      <c r="K75" s="7">
        <v>7.0</v>
      </c>
      <c r="N75" s="7">
        <v>0.35</v>
      </c>
      <c r="O75" s="8">
        <f t="shared" si="3"/>
        <v>50</v>
      </c>
    </row>
    <row r="76">
      <c r="A76" s="5" t="s">
        <v>108</v>
      </c>
      <c r="B76" s="6">
        <v>38898.0</v>
      </c>
      <c r="C76" s="7" t="s">
        <v>46</v>
      </c>
      <c r="D76" s="7">
        <v>100.0</v>
      </c>
      <c r="E76" s="8">
        <f t="shared" ref="E76:E149" si="7">O76</f>
        <v>28</v>
      </c>
      <c r="F76" s="7">
        <v>0.84</v>
      </c>
      <c r="G76" s="7" t="s">
        <v>109</v>
      </c>
      <c r="H76" s="7" t="s">
        <v>41</v>
      </c>
      <c r="I76" s="7">
        <v>1.0</v>
      </c>
      <c r="J76" s="7">
        <v>1.0</v>
      </c>
      <c r="K76" s="7">
        <v>30.0</v>
      </c>
      <c r="L76" s="7">
        <v>3.65</v>
      </c>
      <c r="M76" s="7">
        <v>60.0</v>
      </c>
      <c r="N76" s="7">
        <v>0.84</v>
      </c>
      <c r="O76" s="8">
        <f t="shared" si="3"/>
        <v>28</v>
      </c>
    </row>
    <row r="77">
      <c r="A77" s="5" t="s">
        <v>108</v>
      </c>
      <c r="B77" s="6">
        <v>38896.0</v>
      </c>
      <c r="C77" s="7" t="s">
        <v>46</v>
      </c>
      <c r="D77" s="7">
        <v>50.0</v>
      </c>
      <c r="E77" s="8">
        <f t="shared" si="7"/>
        <v>14</v>
      </c>
      <c r="F77" s="7">
        <v>0.84</v>
      </c>
      <c r="G77" s="7" t="s">
        <v>109</v>
      </c>
      <c r="H77" s="7" t="s">
        <v>55</v>
      </c>
      <c r="I77" s="7">
        <v>1.0</v>
      </c>
      <c r="J77" s="7">
        <v>10.0</v>
      </c>
      <c r="K77" s="7">
        <v>60.0</v>
      </c>
      <c r="L77" s="7">
        <v>3.67</v>
      </c>
      <c r="M77" s="7">
        <v>30.0</v>
      </c>
      <c r="N77" s="7">
        <v>0.84</v>
      </c>
      <c r="O77" s="8">
        <f t="shared" si="3"/>
        <v>14</v>
      </c>
    </row>
    <row r="78">
      <c r="A78" s="5" t="s">
        <v>71</v>
      </c>
      <c r="B78" s="6">
        <v>38891.0</v>
      </c>
      <c r="C78" s="7" t="s">
        <v>72</v>
      </c>
      <c r="D78" s="7">
        <v>150.0</v>
      </c>
      <c r="E78" s="8">
        <f t="shared" si="7"/>
        <v>32</v>
      </c>
      <c r="F78" s="7">
        <v>0.48</v>
      </c>
      <c r="G78" s="7" t="s">
        <v>32</v>
      </c>
      <c r="H78" s="7" t="s">
        <v>41</v>
      </c>
      <c r="J78" s="7">
        <v>2.0</v>
      </c>
      <c r="K78" s="7">
        <v>15.0</v>
      </c>
      <c r="M78" s="7">
        <v>30.0</v>
      </c>
      <c r="N78" s="7">
        <v>0.48</v>
      </c>
      <c r="O78" s="8">
        <f t="shared" si="3"/>
        <v>32</v>
      </c>
    </row>
    <row r="79">
      <c r="A79" s="5" t="s">
        <v>42</v>
      </c>
      <c r="B79" s="6">
        <v>38874.0</v>
      </c>
      <c r="C79" s="7" t="s">
        <v>43</v>
      </c>
      <c r="D79" s="7">
        <v>50.0</v>
      </c>
      <c r="E79" s="8">
        <f t="shared" si="7"/>
        <v>28.57142857</v>
      </c>
      <c r="F79" s="7">
        <v>0.2</v>
      </c>
      <c r="G79" s="7" t="s">
        <v>44</v>
      </c>
      <c r="H79" s="7" t="s">
        <v>75</v>
      </c>
      <c r="I79" s="7">
        <v>1.0</v>
      </c>
      <c r="J79" s="7">
        <v>5.0</v>
      </c>
      <c r="K79" s="7">
        <v>7.0</v>
      </c>
      <c r="M79" s="7">
        <v>50.0</v>
      </c>
      <c r="N79" s="7">
        <v>0.2</v>
      </c>
      <c r="O79" s="8">
        <f t="shared" si="3"/>
        <v>28.57142857</v>
      </c>
    </row>
    <row r="80">
      <c r="A80" s="5" t="s">
        <v>110</v>
      </c>
      <c r="B80" s="6">
        <v>38777.0</v>
      </c>
      <c r="C80" s="7" t="s">
        <v>111</v>
      </c>
      <c r="D80" s="7">
        <v>30.0</v>
      </c>
      <c r="E80" s="8">
        <f t="shared" si="7"/>
        <v>6.666666667</v>
      </c>
      <c r="F80" s="7">
        <v>0.2</v>
      </c>
      <c r="G80" s="7" t="s">
        <v>112</v>
      </c>
      <c r="H80" s="7" t="s">
        <v>55</v>
      </c>
      <c r="I80" s="7">
        <v>1.0</v>
      </c>
      <c r="J80" s="7">
        <v>20.0</v>
      </c>
      <c r="K80" s="7">
        <v>30.0</v>
      </c>
      <c r="M80" s="7">
        <v>30.0</v>
      </c>
      <c r="N80" s="7">
        <v>0.2</v>
      </c>
      <c r="O80" s="8">
        <f t="shared" si="3"/>
        <v>6.666666667</v>
      </c>
    </row>
    <row r="81">
      <c r="A81" s="5" t="s">
        <v>113</v>
      </c>
      <c r="B81" s="6">
        <v>38767.0</v>
      </c>
      <c r="C81" s="7" t="s">
        <v>114</v>
      </c>
      <c r="D81" s="7">
        <v>150.0</v>
      </c>
      <c r="E81" s="8">
        <f t="shared" si="7"/>
        <v>3</v>
      </c>
      <c r="F81" s="7">
        <v>0.03</v>
      </c>
      <c r="G81" s="7" t="s">
        <v>68</v>
      </c>
      <c r="H81" s="7" t="s">
        <v>115</v>
      </c>
      <c r="I81" s="7">
        <v>14.0</v>
      </c>
      <c r="J81" s="7">
        <v>5.0</v>
      </c>
      <c r="K81" s="7">
        <v>10.0</v>
      </c>
      <c r="L81" s="7" t="s">
        <v>116</v>
      </c>
      <c r="M81" s="7">
        <v>64.0</v>
      </c>
      <c r="N81" s="7">
        <v>0.03</v>
      </c>
      <c r="O81" s="8">
        <f t="shared" si="3"/>
        <v>3</v>
      </c>
    </row>
    <row r="82">
      <c r="A82" s="5" t="s">
        <v>117</v>
      </c>
      <c r="B82" s="6">
        <v>38754.0</v>
      </c>
      <c r="C82" s="7" t="s">
        <v>118</v>
      </c>
      <c r="D82" s="7">
        <v>45.0</v>
      </c>
      <c r="E82" s="8">
        <f t="shared" si="7"/>
        <v>27.5</v>
      </c>
      <c r="F82" s="7">
        <v>0.22</v>
      </c>
      <c r="G82" s="7" t="s">
        <v>44</v>
      </c>
      <c r="H82" s="7" t="s">
        <v>119</v>
      </c>
      <c r="I82" s="7">
        <v>6.0</v>
      </c>
      <c r="J82" s="7">
        <v>1.0</v>
      </c>
      <c r="K82" s="7">
        <v>8.0</v>
      </c>
      <c r="M82" s="7">
        <v>30.0</v>
      </c>
      <c r="N82" s="7">
        <v>0.22</v>
      </c>
      <c r="O82" s="8">
        <f t="shared" si="3"/>
        <v>27.5</v>
      </c>
    </row>
    <row r="83">
      <c r="A83" s="5" t="s">
        <v>117</v>
      </c>
      <c r="B83" s="6">
        <v>38754.0</v>
      </c>
      <c r="C83" s="7" t="s">
        <v>70</v>
      </c>
      <c r="D83" s="7">
        <v>45.0</v>
      </c>
      <c r="E83" s="8">
        <f t="shared" si="7"/>
        <v>4.888888889</v>
      </c>
      <c r="F83" s="7">
        <v>0.22</v>
      </c>
      <c r="G83" s="7" t="s">
        <v>44</v>
      </c>
      <c r="H83" s="7" t="s">
        <v>119</v>
      </c>
      <c r="I83" s="7">
        <v>6.0</v>
      </c>
      <c r="J83" s="7">
        <v>2.0</v>
      </c>
      <c r="K83" s="7">
        <v>45.0</v>
      </c>
      <c r="M83" s="7">
        <v>30.0</v>
      </c>
      <c r="N83" s="7">
        <v>0.22</v>
      </c>
      <c r="O83" s="8">
        <f t="shared" si="3"/>
        <v>4.888888889</v>
      </c>
    </row>
    <row r="84">
      <c r="A84" s="5" t="s">
        <v>113</v>
      </c>
      <c r="B84" s="6">
        <v>38753.0</v>
      </c>
      <c r="C84" s="7" t="s">
        <v>46</v>
      </c>
      <c r="D84" s="7">
        <v>50.0</v>
      </c>
      <c r="E84" s="8">
        <f t="shared" si="7"/>
        <v>4</v>
      </c>
      <c r="F84" s="7">
        <v>0.06</v>
      </c>
      <c r="G84" s="7" t="s">
        <v>68</v>
      </c>
      <c r="H84" s="7" t="s">
        <v>120</v>
      </c>
      <c r="I84" s="7">
        <v>20.0</v>
      </c>
      <c r="J84" s="7">
        <v>2.0</v>
      </c>
      <c r="K84" s="7">
        <v>15.0</v>
      </c>
      <c r="L84" s="7" t="s">
        <v>121</v>
      </c>
      <c r="M84" s="7">
        <v>60.0</v>
      </c>
      <c r="N84" s="7">
        <v>0.06</v>
      </c>
      <c r="O84" s="8">
        <f t="shared" si="3"/>
        <v>4</v>
      </c>
    </row>
    <row r="85">
      <c r="A85" s="5" t="s">
        <v>113</v>
      </c>
      <c r="B85" s="6">
        <v>38752.0</v>
      </c>
      <c r="C85" s="7" t="s">
        <v>72</v>
      </c>
      <c r="D85" s="7">
        <v>50.0</v>
      </c>
      <c r="E85" s="8">
        <f t="shared" si="7"/>
        <v>60</v>
      </c>
      <c r="F85" s="7">
        <v>0.06</v>
      </c>
      <c r="G85" s="7" t="s">
        <v>68</v>
      </c>
      <c r="H85" s="7" t="s">
        <v>120</v>
      </c>
      <c r="I85" s="7">
        <v>20.0</v>
      </c>
      <c r="J85" s="7">
        <v>2.0</v>
      </c>
      <c r="K85" s="7">
        <v>1.0</v>
      </c>
      <c r="L85" s="7" t="s">
        <v>121</v>
      </c>
      <c r="M85" s="7">
        <v>60.0</v>
      </c>
      <c r="N85" s="7">
        <v>0.06</v>
      </c>
      <c r="O85" s="8">
        <f t="shared" si="3"/>
        <v>60</v>
      </c>
    </row>
    <row r="86">
      <c r="A86" s="5" t="s">
        <v>122</v>
      </c>
      <c r="B86" s="6">
        <v>38714.0</v>
      </c>
      <c r="C86" s="7" t="s">
        <v>91</v>
      </c>
      <c r="D86" s="7">
        <v>30.0</v>
      </c>
      <c r="E86" s="8">
        <f t="shared" si="7"/>
        <v>7.333333333</v>
      </c>
      <c r="F86">
        <f t="shared" ref="F86:F88" si="8">N86</f>
        <v>0.33</v>
      </c>
      <c r="G86" s="7" t="s">
        <v>123</v>
      </c>
      <c r="H86" s="7" t="s">
        <v>104</v>
      </c>
      <c r="I86" s="7">
        <v>4.0</v>
      </c>
      <c r="J86" s="7">
        <v>2.0</v>
      </c>
      <c r="K86" s="7">
        <v>45.0</v>
      </c>
      <c r="L86" s="7">
        <v>15.0</v>
      </c>
      <c r="M86" s="7">
        <v>50.0</v>
      </c>
      <c r="N86" s="7">
        <v>0.33</v>
      </c>
      <c r="O86" s="8">
        <f t="shared" si="3"/>
        <v>7.333333333</v>
      </c>
    </row>
    <row r="87">
      <c r="A87" s="5" t="s">
        <v>122</v>
      </c>
      <c r="B87" s="6">
        <v>38714.0</v>
      </c>
      <c r="C87" s="7" t="s">
        <v>124</v>
      </c>
      <c r="D87" s="7">
        <v>200.0</v>
      </c>
      <c r="E87" s="8">
        <f t="shared" si="7"/>
        <v>7.333333333</v>
      </c>
      <c r="F87">
        <f t="shared" si="8"/>
        <v>0.33</v>
      </c>
      <c r="G87" s="7" t="s">
        <v>123</v>
      </c>
      <c r="H87" s="7" t="s">
        <v>104</v>
      </c>
      <c r="I87" s="7">
        <v>4.0</v>
      </c>
      <c r="J87" s="7">
        <v>2.0</v>
      </c>
      <c r="K87" s="7">
        <v>45.0</v>
      </c>
      <c r="L87" s="7">
        <v>15.0</v>
      </c>
      <c r="M87" s="7">
        <v>100.0</v>
      </c>
      <c r="N87" s="7">
        <v>0.33</v>
      </c>
      <c r="O87" s="8">
        <f t="shared" si="3"/>
        <v>7.333333333</v>
      </c>
    </row>
    <row r="88">
      <c r="A88" s="5" t="s">
        <v>125</v>
      </c>
      <c r="B88" s="6">
        <v>38696.0</v>
      </c>
      <c r="C88" s="7" t="s">
        <v>52</v>
      </c>
      <c r="D88" s="7">
        <v>150.0</v>
      </c>
      <c r="E88" s="8">
        <f t="shared" si="7"/>
        <v>26</v>
      </c>
      <c r="F88">
        <f t="shared" si="8"/>
        <v>0.78</v>
      </c>
      <c r="G88" s="7" t="s">
        <v>32</v>
      </c>
      <c r="H88" s="7" t="s">
        <v>38</v>
      </c>
      <c r="I88" s="7">
        <v>12.0</v>
      </c>
      <c r="J88" s="7">
        <v>10.0</v>
      </c>
      <c r="K88" s="7">
        <v>30.0</v>
      </c>
      <c r="L88" s="7">
        <v>4.0</v>
      </c>
      <c r="M88" s="7">
        <v>30.0</v>
      </c>
      <c r="N88" s="7">
        <v>0.78</v>
      </c>
      <c r="O88" s="8">
        <f t="shared" si="3"/>
        <v>26</v>
      </c>
    </row>
    <row r="89">
      <c r="A89" s="5" t="s">
        <v>126</v>
      </c>
      <c r="B89" s="6">
        <v>38659.0</v>
      </c>
      <c r="C89" s="7" t="s">
        <v>34</v>
      </c>
      <c r="D89" s="7">
        <v>50.0</v>
      </c>
      <c r="E89" s="8">
        <f t="shared" si="7"/>
        <v>7.777777778</v>
      </c>
      <c r="F89" s="7">
        <v>0.07</v>
      </c>
      <c r="G89" s="7" t="s">
        <v>44</v>
      </c>
      <c r="H89" s="7" t="s">
        <v>127</v>
      </c>
      <c r="I89" s="7">
        <v>20.0</v>
      </c>
      <c r="J89" s="7">
        <v>1.0</v>
      </c>
      <c r="K89" s="7">
        <v>9.0</v>
      </c>
      <c r="L89" s="7">
        <v>-0.27</v>
      </c>
      <c r="M89" s="7">
        <v>51.2</v>
      </c>
      <c r="N89" s="7">
        <v>0.07</v>
      </c>
      <c r="O89" s="8">
        <f t="shared" si="3"/>
        <v>7.777777778</v>
      </c>
    </row>
    <row r="90">
      <c r="A90" s="5" t="s">
        <v>126</v>
      </c>
      <c r="B90" s="6">
        <v>38656.0</v>
      </c>
      <c r="C90" s="7" t="s">
        <v>34</v>
      </c>
      <c r="D90" s="7">
        <v>50.0</v>
      </c>
      <c r="E90" s="8">
        <f t="shared" si="7"/>
        <v>14.81481481</v>
      </c>
      <c r="F90" s="7">
        <v>0.1</v>
      </c>
      <c r="G90" s="7" t="s">
        <v>44</v>
      </c>
      <c r="H90" s="7" t="s">
        <v>55</v>
      </c>
      <c r="I90" s="7">
        <v>6.0</v>
      </c>
      <c r="J90" s="7">
        <v>1.0</v>
      </c>
      <c r="K90" s="7">
        <v>6.75</v>
      </c>
      <c r="L90" s="7">
        <v>-0.2</v>
      </c>
      <c r="M90" s="7">
        <v>55.0</v>
      </c>
      <c r="N90" s="7">
        <v>0.1</v>
      </c>
      <c r="O90" s="8">
        <f t="shared" si="3"/>
        <v>14.81481481</v>
      </c>
    </row>
    <row r="91">
      <c r="A91" s="5" t="s">
        <v>126</v>
      </c>
      <c r="B91" s="6">
        <v>38649.0</v>
      </c>
      <c r="C91" s="7" t="s">
        <v>128</v>
      </c>
      <c r="D91" s="7">
        <v>50.0</v>
      </c>
      <c r="E91" s="8">
        <f t="shared" si="7"/>
        <v>12</v>
      </c>
      <c r="F91" s="7">
        <v>0.072</v>
      </c>
      <c r="G91" s="7" t="s">
        <v>44</v>
      </c>
      <c r="H91" s="7" t="s">
        <v>55</v>
      </c>
      <c r="I91" s="7">
        <v>5.0</v>
      </c>
      <c r="J91" s="7">
        <v>1.0</v>
      </c>
      <c r="K91" s="7">
        <v>6.0</v>
      </c>
      <c r="L91" s="7">
        <v>0.21</v>
      </c>
      <c r="M91" s="7">
        <v>55.0</v>
      </c>
      <c r="N91" s="7">
        <v>0.072</v>
      </c>
      <c r="O91" s="8">
        <f t="shared" si="3"/>
        <v>12</v>
      </c>
    </row>
    <row r="92">
      <c r="A92" s="5" t="s">
        <v>126</v>
      </c>
      <c r="B92" s="6">
        <v>38647.0</v>
      </c>
      <c r="C92" s="7" t="s">
        <v>129</v>
      </c>
      <c r="D92" s="7">
        <v>50.0</v>
      </c>
      <c r="E92" s="8">
        <f t="shared" si="7"/>
        <v>12</v>
      </c>
      <c r="F92" s="7">
        <v>0.072</v>
      </c>
      <c r="G92" s="7" t="s">
        <v>44</v>
      </c>
      <c r="H92" s="7" t="s">
        <v>41</v>
      </c>
      <c r="I92" s="7">
        <v>20.0</v>
      </c>
      <c r="J92" s="7">
        <v>1.0</v>
      </c>
      <c r="K92" s="7">
        <v>6.0</v>
      </c>
      <c r="M92" s="7">
        <v>55.0</v>
      </c>
      <c r="N92" s="7">
        <v>0.072</v>
      </c>
      <c r="O92" s="8">
        <f t="shared" si="3"/>
        <v>12</v>
      </c>
    </row>
    <row r="93">
      <c r="A93" s="5" t="s">
        <v>42</v>
      </c>
      <c r="B93" s="6">
        <v>38644.0</v>
      </c>
      <c r="C93" s="7" t="s">
        <v>43</v>
      </c>
      <c r="D93" s="7">
        <v>50.0</v>
      </c>
      <c r="E93" s="8">
        <f t="shared" si="7"/>
        <v>25</v>
      </c>
      <c r="F93" s="7">
        <v>0.025</v>
      </c>
      <c r="G93" s="7" t="s">
        <v>44</v>
      </c>
      <c r="H93" s="7" t="s">
        <v>127</v>
      </c>
      <c r="I93" s="7">
        <v>2.0</v>
      </c>
      <c r="J93" s="7">
        <v>1.0</v>
      </c>
      <c r="K93" s="7">
        <v>1.0</v>
      </c>
      <c r="M93" s="7">
        <v>30.0</v>
      </c>
      <c r="N93" s="7">
        <v>0.025</v>
      </c>
      <c r="O93" s="8">
        <f t="shared" si="3"/>
        <v>25</v>
      </c>
    </row>
    <row r="94">
      <c r="A94" s="5" t="s">
        <v>130</v>
      </c>
      <c r="B94" s="6">
        <v>38644.0</v>
      </c>
      <c r="C94" s="7" t="s">
        <v>128</v>
      </c>
      <c r="D94" s="7">
        <v>50.0</v>
      </c>
      <c r="E94" s="8">
        <f t="shared" si="7"/>
        <v>112</v>
      </c>
      <c r="F94" s="7">
        <v>0.112</v>
      </c>
      <c r="G94" s="7" t="s">
        <v>44</v>
      </c>
      <c r="H94" s="7" t="s">
        <v>55</v>
      </c>
      <c r="I94" s="7">
        <v>1.0</v>
      </c>
      <c r="J94" s="7">
        <v>9.0</v>
      </c>
      <c r="K94" s="7">
        <v>1.0</v>
      </c>
      <c r="M94" s="7">
        <v>52.0</v>
      </c>
      <c r="N94" s="7">
        <v>0.112</v>
      </c>
      <c r="O94" s="8">
        <f t="shared" si="3"/>
        <v>112</v>
      </c>
    </row>
    <row r="95">
      <c r="A95" s="5" t="s">
        <v>131</v>
      </c>
      <c r="B95" s="6">
        <v>38635.0</v>
      </c>
      <c r="C95" s="7" t="s">
        <v>132</v>
      </c>
      <c r="D95" s="7">
        <v>50.0</v>
      </c>
      <c r="E95" s="8">
        <f t="shared" si="7"/>
        <v>12.5</v>
      </c>
      <c r="F95">
        <f t="shared" ref="F95:F96" si="9">N95</f>
        <v>0.1</v>
      </c>
      <c r="G95" s="7" t="s">
        <v>133</v>
      </c>
      <c r="H95" s="7" t="s">
        <v>102</v>
      </c>
      <c r="I95" s="7">
        <v>4.0</v>
      </c>
      <c r="J95" s="7">
        <v>1.0</v>
      </c>
      <c r="K95" s="7">
        <v>8.0</v>
      </c>
      <c r="M95" s="7">
        <v>52.0</v>
      </c>
      <c r="N95" s="7">
        <v>0.1</v>
      </c>
      <c r="O95" s="8">
        <f t="shared" si="3"/>
        <v>12.5</v>
      </c>
    </row>
    <row r="96">
      <c r="A96" s="5" t="s">
        <v>134</v>
      </c>
      <c r="B96" s="6">
        <v>38628.0</v>
      </c>
      <c r="C96" s="7" t="s">
        <v>128</v>
      </c>
      <c r="D96" s="7">
        <v>50.0</v>
      </c>
      <c r="E96" s="8">
        <f t="shared" si="7"/>
        <v>7.407407407</v>
      </c>
      <c r="F96">
        <f t="shared" si="9"/>
        <v>0.1</v>
      </c>
      <c r="G96" s="7" t="s">
        <v>44</v>
      </c>
      <c r="H96" s="7" t="s">
        <v>55</v>
      </c>
      <c r="I96" s="7">
        <v>4.0</v>
      </c>
      <c r="J96" s="7">
        <v>1.0</v>
      </c>
      <c r="K96" s="7">
        <v>13.5</v>
      </c>
      <c r="L96" s="7">
        <v>-2.67</v>
      </c>
      <c r="M96" s="7">
        <v>85.0</v>
      </c>
      <c r="N96" s="7">
        <v>0.1</v>
      </c>
      <c r="O96" s="8">
        <f t="shared" si="3"/>
        <v>7.407407407</v>
      </c>
    </row>
    <row r="97">
      <c r="A97" s="5" t="s">
        <v>135</v>
      </c>
      <c r="B97" s="6">
        <v>38627.0</v>
      </c>
      <c r="C97" s="7" t="s">
        <v>43</v>
      </c>
      <c r="D97" s="7">
        <v>50.0</v>
      </c>
      <c r="E97" s="8">
        <f t="shared" si="7"/>
        <v>25</v>
      </c>
      <c r="F97" s="7">
        <v>0.1</v>
      </c>
      <c r="G97" s="7" t="s">
        <v>44</v>
      </c>
      <c r="H97" s="7" t="s">
        <v>55</v>
      </c>
      <c r="I97" s="7">
        <v>1.0</v>
      </c>
      <c r="J97" s="7">
        <v>0.6667</v>
      </c>
      <c r="K97" s="7">
        <v>4.0</v>
      </c>
      <c r="L97" s="7">
        <v>12.0</v>
      </c>
      <c r="M97" s="7">
        <v>49.0</v>
      </c>
      <c r="N97" s="7">
        <v>0.1</v>
      </c>
      <c r="O97" s="8">
        <f t="shared" si="3"/>
        <v>25</v>
      </c>
    </row>
    <row r="98">
      <c r="A98" s="5" t="s">
        <v>135</v>
      </c>
      <c r="B98" s="6">
        <v>38626.0</v>
      </c>
      <c r="C98" s="7" t="s">
        <v>43</v>
      </c>
      <c r="D98" s="7">
        <v>50.0</v>
      </c>
      <c r="E98" s="8">
        <f t="shared" si="7"/>
        <v>23.33333333</v>
      </c>
      <c r="F98">
        <f t="shared" ref="F98:F99" si="10">N98</f>
        <v>0.07</v>
      </c>
      <c r="G98" s="7" t="s">
        <v>44</v>
      </c>
      <c r="I98" s="7">
        <v>1.0</v>
      </c>
      <c r="J98" s="7">
        <v>0.6667</v>
      </c>
      <c r="K98" s="7">
        <v>3.0</v>
      </c>
      <c r="L98" s="7">
        <v>12.0</v>
      </c>
      <c r="M98" s="7">
        <v>40.0</v>
      </c>
      <c r="N98" s="7">
        <v>0.07</v>
      </c>
      <c r="O98" s="8">
        <f t="shared" si="3"/>
        <v>23.33333333</v>
      </c>
    </row>
    <row r="99">
      <c r="A99" s="5" t="s">
        <v>135</v>
      </c>
      <c r="B99" s="6">
        <v>38626.0</v>
      </c>
      <c r="C99" s="7" t="s">
        <v>136</v>
      </c>
      <c r="D99" s="7">
        <v>50.0</v>
      </c>
      <c r="E99" s="8">
        <f t="shared" si="7"/>
        <v>210.2102102</v>
      </c>
      <c r="F99">
        <f t="shared" si="10"/>
        <v>0.07</v>
      </c>
      <c r="G99" s="7" t="s">
        <v>44</v>
      </c>
      <c r="I99" s="7">
        <v>1.0</v>
      </c>
      <c r="J99" s="7">
        <v>0.6667</v>
      </c>
      <c r="K99" s="7">
        <v>0.333</v>
      </c>
      <c r="L99" s="7">
        <v>12.0</v>
      </c>
      <c r="M99" s="7">
        <v>40.0</v>
      </c>
      <c r="N99" s="7">
        <v>0.07</v>
      </c>
      <c r="O99" s="8">
        <f t="shared" si="3"/>
        <v>210.2102102</v>
      </c>
    </row>
    <row r="100">
      <c r="A100" s="5" t="s">
        <v>134</v>
      </c>
      <c r="B100" s="6">
        <v>38603.0</v>
      </c>
      <c r="C100" s="7" t="s">
        <v>129</v>
      </c>
      <c r="D100" s="7">
        <v>50.0</v>
      </c>
      <c r="E100" s="8">
        <f t="shared" si="7"/>
        <v>12.5</v>
      </c>
      <c r="F100" s="7">
        <v>0.1</v>
      </c>
      <c r="G100" s="7" t="s">
        <v>44</v>
      </c>
      <c r="H100" s="7" t="s">
        <v>55</v>
      </c>
      <c r="I100" s="7">
        <v>1.0</v>
      </c>
      <c r="J100" s="7">
        <v>1.0</v>
      </c>
      <c r="K100" s="7">
        <v>8.0</v>
      </c>
      <c r="L100" s="7">
        <v>12.0</v>
      </c>
      <c r="M100" s="7">
        <v>70.0</v>
      </c>
      <c r="N100" s="7">
        <v>0.1</v>
      </c>
      <c r="O100" s="8">
        <f t="shared" si="3"/>
        <v>12.5</v>
      </c>
    </row>
    <row r="101">
      <c r="A101" s="5" t="s">
        <v>137</v>
      </c>
      <c r="B101" s="6">
        <v>38566.0</v>
      </c>
      <c r="C101" s="7" t="s">
        <v>43</v>
      </c>
      <c r="D101" s="7">
        <v>80.0</v>
      </c>
      <c r="E101" s="8">
        <f t="shared" si="7"/>
        <v>5.771428571</v>
      </c>
      <c r="F101" s="7">
        <v>0.202</v>
      </c>
      <c r="G101" s="7" t="s">
        <v>32</v>
      </c>
      <c r="H101" s="7" t="s">
        <v>100</v>
      </c>
      <c r="I101" s="7">
        <v>10.0</v>
      </c>
      <c r="J101" s="7">
        <v>455.0</v>
      </c>
      <c r="K101" s="7">
        <v>35.0</v>
      </c>
      <c r="M101" s="7">
        <v>30.0</v>
      </c>
      <c r="N101" s="7">
        <v>0.202</v>
      </c>
      <c r="O101" s="8">
        <f t="shared" si="3"/>
        <v>5.771428571</v>
      </c>
    </row>
    <row r="102">
      <c r="A102" s="5" t="s">
        <v>138</v>
      </c>
      <c r="B102" s="6">
        <v>38547.0</v>
      </c>
      <c r="C102" s="7" t="s">
        <v>139</v>
      </c>
      <c r="D102" s="7">
        <v>200.0</v>
      </c>
      <c r="E102" s="8">
        <f t="shared" si="7"/>
        <v>1.5</v>
      </c>
      <c r="F102" s="7">
        <v>0.45</v>
      </c>
      <c r="G102" s="7" t="s">
        <v>140</v>
      </c>
      <c r="H102" s="7" t="s">
        <v>141</v>
      </c>
      <c r="I102" s="7">
        <v>6.0</v>
      </c>
      <c r="J102" s="7">
        <v>10.0</v>
      </c>
      <c r="K102" s="7">
        <v>300.0</v>
      </c>
      <c r="M102" s="7">
        <v>30.0</v>
      </c>
      <c r="N102" s="7">
        <v>0.45</v>
      </c>
      <c r="O102" s="8">
        <f t="shared" si="3"/>
        <v>1.5</v>
      </c>
    </row>
    <row r="103">
      <c r="A103" s="5" t="s">
        <v>94</v>
      </c>
      <c r="B103" s="6">
        <v>38545.0</v>
      </c>
      <c r="C103" s="7" t="s">
        <v>44</v>
      </c>
      <c r="D103" s="7">
        <v>45.0</v>
      </c>
      <c r="E103" s="8">
        <f t="shared" si="7"/>
        <v>1.538461538</v>
      </c>
      <c r="F103" s="7">
        <v>0.1</v>
      </c>
      <c r="G103" s="7" t="s">
        <v>44</v>
      </c>
      <c r="H103" s="7" t="s">
        <v>102</v>
      </c>
      <c r="I103" s="7">
        <v>4.5</v>
      </c>
      <c r="J103" s="7">
        <v>1.0</v>
      </c>
      <c r="K103" s="7">
        <v>65.0</v>
      </c>
      <c r="L103" s="7">
        <v>18.94</v>
      </c>
      <c r="M103" s="7">
        <v>50.0</v>
      </c>
      <c r="N103" s="7">
        <v>0.1</v>
      </c>
      <c r="O103" s="8">
        <f t="shared" si="3"/>
        <v>1.538461538</v>
      </c>
    </row>
    <row r="104">
      <c r="A104" s="5" t="s">
        <v>142</v>
      </c>
      <c r="B104" s="6">
        <v>38538.0</v>
      </c>
      <c r="C104" s="7" t="s">
        <v>143</v>
      </c>
      <c r="D104" s="7">
        <v>250.0</v>
      </c>
      <c r="E104" s="8">
        <f t="shared" si="7"/>
        <v>10</v>
      </c>
      <c r="F104" s="7">
        <v>0.5</v>
      </c>
      <c r="G104" s="7" t="s">
        <v>48</v>
      </c>
      <c r="H104" s="7" t="s">
        <v>120</v>
      </c>
      <c r="J104" s="7">
        <v>2.0</v>
      </c>
      <c r="K104" s="7">
        <v>50.0</v>
      </c>
      <c r="M104" s="7">
        <v>50.0</v>
      </c>
      <c r="N104" s="7">
        <v>0.5</v>
      </c>
      <c r="O104" s="8">
        <f t="shared" si="3"/>
        <v>10</v>
      </c>
    </row>
    <row r="105">
      <c r="A105" s="5" t="s">
        <v>144</v>
      </c>
      <c r="B105" s="6">
        <v>38506.0</v>
      </c>
      <c r="C105" s="7" t="s">
        <v>46</v>
      </c>
      <c r="D105" s="7">
        <v>50.0</v>
      </c>
      <c r="E105" s="8">
        <f t="shared" si="7"/>
        <v>15</v>
      </c>
      <c r="F105" s="7">
        <v>0.33</v>
      </c>
      <c r="G105" s="7" t="s">
        <v>145</v>
      </c>
      <c r="H105" s="7" t="s">
        <v>55</v>
      </c>
      <c r="J105" s="7">
        <v>3.0</v>
      </c>
      <c r="K105" s="7">
        <v>22.0</v>
      </c>
      <c r="M105" s="7">
        <v>30.0</v>
      </c>
      <c r="N105" s="7">
        <v>0.33</v>
      </c>
      <c r="O105" s="8">
        <f t="shared" si="3"/>
        <v>15</v>
      </c>
    </row>
    <row r="106">
      <c r="A106" s="5" t="s">
        <v>144</v>
      </c>
      <c r="B106" s="6">
        <v>38506.0</v>
      </c>
      <c r="C106" s="7" t="s">
        <v>70</v>
      </c>
      <c r="D106" s="7">
        <v>50.0</v>
      </c>
      <c r="E106" s="8">
        <f t="shared" si="7"/>
        <v>5</v>
      </c>
      <c r="F106" s="7">
        <v>0.05</v>
      </c>
      <c r="G106" s="7" t="s">
        <v>145</v>
      </c>
      <c r="H106" s="7" t="s">
        <v>55</v>
      </c>
      <c r="J106" s="7">
        <v>3.0</v>
      </c>
      <c r="K106" s="7">
        <v>10.0</v>
      </c>
      <c r="M106" s="7">
        <v>30.0</v>
      </c>
      <c r="N106" s="7">
        <v>0.05</v>
      </c>
      <c r="O106" s="8">
        <f t="shared" si="3"/>
        <v>5</v>
      </c>
    </row>
    <row r="107">
      <c r="A107" s="5" t="s">
        <v>138</v>
      </c>
      <c r="B107" s="6">
        <v>38481.0</v>
      </c>
      <c r="C107" s="7" t="s">
        <v>146</v>
      </c>
      <c r="D107" s="7">
        <v>200.0</v>
      </c>
      <c r="E107" s="8">
        <f t="shared" si="7"/>
        <v>1.222222222</v>
      </c>
      <c r="F107">
        <f t="shared" ref="F107:F109" si="11">N107</f>
        <v>0.22</v>
      </c>
      <c r="G107" s="7" t="s">
        <v>48</v>
      </c>
      <c r="H107" s="7" t="s">
        <v>147</v>
      </c>
      <c r="I107" s="7">
        <v>3.0</v>
      </c>
      <c r="J107" s="7">
        <v>5.0</v>
      </c>
      <c r="K107" s="7">
        <v>180.0</v>
      </c>
      <c r="M107" s="7">
        <v>30.0</v>
      </c>
      <c r="N107" s="7">
        <v>0.22</v>
      </c>
      <c r="O107" s="8">
        <f t="shared" si="3"/>
        <v>1.222222222</v>
      </c>
    </row>
    <row r="108">
      <c r="A108" s="5" t="s">
        <v>138</v>
      </c>
      <c r="B108" s="6">
        <v>38479.0</v>
      </c>
      <c r="C108" s="7" t="s">
        <v>146</v>
      </c>
      <c r="D108" s="7">
        <v>200.0</v>
      </c>
      <c r="E108" s="8">
        <f t="shared" si="7"/>
        <v>1.196666667</v>
      </c>
      <c r="F108">
        <f t="shared" si="11"/>
        <v>0.359</v>
      </c>
      <c r="G108" s="7" t="s">
        <v>48</v>
      </c>
      <c r="H108" s="7" t="s">
        <v>104</v>
      </c>
      <c r="I108" s="7">
        <v>1.0</v>
      </c>
      <c r="J108" s="7">
        <v>5.0</v>
      </c>
      <c r="K108" s="7">
        <v>300.0</v>
      </c>
      <c r="M108" s="7">
        <v>30.0</v>
      </c>
      <c r="N108" s="7">
        <v>0.359</v>
      </c>
      <c r="O108" s="8">
        <f t="shared" si="3"/>
        <v>1.196666667</v>
      </c>
    </row>
    <row r="109">
      <c r="A109" s="5" t="s">
        <v>138</v>
      </c>
      <c r="B109" s="6">
        <v>38479.0</v>
      </c>
      <c r="C109" s="7" t="s">
        <v>146</v>
      </c>
      <c r="D109" s="7">
        <v>250.0</v>
      </c>
      <c r="E109" s="8">
        <f t="shared" si="7"/>
        <v>1.666666667</v>
      </c>
      <c r="F109">
        <f t="shared" si="11"/>
        <v>0.5</v>
      </c>
      <c r="G109" s="7" t="s">
        <v>48</v>
      </c>
      <c r="J109" s="7">
        <v>5.0</v>
      </c>
      <c r="K109" s="7">
        <v>300.0</v>
      </c>
      <c r="M109" s="7">
        <v>30.0</v>
      </c>
      <c r="N109" s="7">
        <v>0.5</v>
      </c>
      <c r="O109" s="8">
        <f t="shared" si="3"/>
        <v>1.666666667</v>
      </c>
    </row>
    <row r="110">
      <c r="A110" s="5" t="s">
        <v>138</v>
      </c>
      <c r="B110" s="6">
        <v>38478.0</v>
      </c>
      <c r="C110" s="7" t="s">
        <v>146</v>
      </c>
      <c r="D110" s="7">
        <v>150.0</v>
      </c>
      <c r="E110" s="8">
        <f t="shared" si="7"/>
        <v>0.7083333333</v>
      </c>
      <c r="F110" s="7">
        <v>0.34</v>
      </c>
      <c r="G110" s="7" t="s">
        <v>48</v>
      </c>
      <c r="H110" s="7" t="s">
        <v>102</v>
      </c>
      <c r="I110" s="7">
        <v>20.0</v>
      </c>
      <c r="J110" s="7">
        <v>5.0</v>
      </c>
      <c r="K110">
        <f>8*60</f>
        <v>480</v>
      </c>
      <c r="L110" s="7">
        <v>2.65</v>
      </c>
      <c r="M110" s="7">
        <v>30.0</v>
      </c>
      <c r="N110" s="7">
        <v>0.34</v>
      </c>
      <c r="O110" s="8">
        <f t="shared" si="3"/>
        <v>0.7083333333</v>
      </c>
    </row>
    <row r="111">
      <c r="A111" s="5" t="s">
        <v>138</v>
      </c>
      <c r="B111" s="6">
        <v>38478.0</v>
      </c>
      <c r="C111" s="7" t="s">
        <v>146</v>
      </c>
      <c r="D111" s="7">
        <v>200.0</v>
      </c>
      <c r="E111" s="8">
        <f t="shared" si="7"/>
        <v>1.35</v>
      </c>
      <c r="F111">
        <f t="shared" ref="F111:F149" si="12">N111</f>
        <v>0.405</v>
      </c>
      <c r="G111" s="7" t="s">
        <v>48</v>
      </c>
      <c r="H111" s="7" t="s">
        <v>102</v>
      </c>
      <c r="I111" s="7">
        <v>20.0</v>
      </c>
      <c r="J111" s="7">
        <v>5.0</v>
      </c>
      <c r="K111" s="7">
        <v>300.0</v>
      </c>
      <c r="L111" s="7">
        <v>2.62</v>
      </c>
      <c r="M111" s="7">
        <v>30.0</v>
      </c>
      <c r="N111" s="7">
        <v>0.405</v>
      </c>
      <c r="O111" s="8">
        <f t="shared" si="3"/>
        <v>1.35</v>
      </c>
    </row>
    <row r="112">
      <c r="A112" s="5" t="s">
        <v>142</v>
      </c>
      <c r="B112" s="6">
        <v>38470.0</v>
      </c>
      <c r="C112" s="7" t="s">
        <v>148</v>
      </c>
      <c r="D112" s="7">
        <v>150.0</v>
      </c>
      <c r="E112" s="8">
        <f t="shared" si="7"/>
        <v>70</v>
      </c>
      <c r="F112">
        <f t="shared" si="12"/>
        <v>1.4</v>
      </c>
      <c r="G112" s="7" t="s">
        <v>149</v>
      </c>
      <c r="K112" s="7">
        <v>20.0</v>
      </c>
      <c r="N112" s="7">
        <v>1.4</v>
      </c>
      <c r="O112" s="8">
        <f t="shared" si="3"/>
        <v>70</v>
      </c>
    </row>
    <row r="113">
      <c r="A113" s="5" t="s">
        <v>142</v>
      </c>
      <c r="B113" s="6">
        <v>38470.0</v>
      </c>
      <c r="C113" s="7" t="s">
        <v>148</v>
      </c>
      <c r="D113" s="7">
        <v>150.0</v>
      </c>
      <c r="E113" s="8">
        <f t="shared" si="7"/>
        <v>70</v>
      </c>
      <c r="F113">
        <f t="shared" si="12"/>
        <v>1.4</v>
      </c>
      <c r="G113" s="7" t="s">
        <v>149</v>
      </c>
      <c r="K113" s="7">
        <v>20.0</v>
      </c>
      <c r="N113" s="7">
        <v>1.4</v>
      </c>
      <c r="O113" s="8">
        <f t="shared" si="3"/>
        <v>70</v>
      </c>
    </row>
    <row r="114">
      <c r="A114" s="5" t="s">
        <v>142</v>
      </c>
      <c r="B114" s="6">
        <v>38470.0</v>
      </c>
      <c r="C114" s="7" t="s">
        <v>148</v>
      </c>
      <c r="D114" s="7">
        <v>150.0</v>
      </c>
      <c r="E114" s="8">
        <f t="shared" si="7"/>
        <v>70</v>
      </c>
      <c r="F114">
        <f t="shared" si="12"/>
        <v>4.2</v>
      </c>
      <c r="G114" s="7" t="s">
        <v>149</v>
      </c>
      <c r="K114" s="7">
        <v>60.0</v>
      </c>
      <c r="N114" s="7">
        <v>4.2</v>
      </c>
      <c r="O114" s="8">
        <f t="shared" si="3"/>
        <v>70</v>
      </c>
    </row>
    <row r="115">
      <c r="A115" s="5" t="s">
        <v>142</v>
      </c>
      <c r="B115" s="6">
        <v>38453.0</v>
      </c>
      <c r="C115" s="7" t="s">
        <v>148</v>
      </c>
      <c r="D115" s="7">
        <v>150.0</v>
      </c>
      <c r="E115" s="8">
        <f t="shared" si="7"/>
        <v>70</v>
      </c>
      <c r="F115">
        <f t="shared" si="12"/>
        <v>2.1</v>
      </c>
      <c r="G115" s="7" t="s">
        <v>149</v>
      </c>
      <c r="J115" s="7">
        <v>1.0</v>
      </c>
      <c r="K115" s="7">
        <v>30.0</v>
      </c>
      <c r="N115" s="7">
        <v>2.1</v>
      </c>
      <c r="O115" s="8">
        <f t="shared" si="3"/>
        <v>70</v>
      </c>
    </row>
    <row r="116">
      <c r="A116" s="5" t="s">
        <v>150</v>
      </c>
      <c r="B116" s="6">
        <v>38448.0</v>
      </c>
      <c r="C116" s="7" t="s">
        <v>151</v>
      </c>
      <c r="D116" s="7">
        <v>150.0</v>
      </c>
      <c r="E116" s="8">
        <f t="shared" si="7"/>
        <v>8.333333333</v>
      </c>
      <c r="F116">
        <f t="shared" si="12"/>
        <v>3</v>
      </c>
      <c r="H116" s="7" t="s">
        <v>106</v>
      </c>
      <c r="J116" s="7">
        <v>5.0</v>
      </c>
      <c r="K116">
        <f>6*60</f>
        <v>360</v>
      </c>
      <c r="M116" s="7">
        <v>30.0</v>
      </c>
      <c r="N116" s="7">
        <v>3.0</v>
      </c>
      <c r="O116" s="8">
        <f t="shared" si="3"/>
        <v>8.333333333</v>
      </c>
    </row>
    <row r="117">
      <c r="A117" s="5" t="s">
        <v>142</v>
      </c>
      <c r="B117" s="6">
        <v>38441.0</v>
      </c>
      <c r="C117" s="7" t="s">
        <v>148</v>
      </c>
      <c r="D117" s="7">
        <v>150.0</v>
      </c>
      <c r="E117" s="8">
        <f t="shared" si="7"/>
        <v>73.33333333</v>
      </c>
      <c r="F117">
        <f t="shared" si="12"/>
        <v>2.2</v>
      </c>
      <c r="G117" s="7" t="s">
        <v>152</v>
      </c>
      <c r="H117" s="7" t="s">
        <v>102</v>
      </c>
      <c r="I117" s="7">
        <v>0.333</v>
      </c>
      <c r="K117" s="7">
        <v>30.0</v>
      </c>
      <c r="M117" s="7">
        <v>50.0</v>
      </c>
      <c r="N117" s="7">
        <v>2.2</v>
      </c>
      <c r="O117" s="8">
        <f t="shared" si="3"/>
        <v>73.33333333</v>
      </c>
    </row>
    <row r="118">
      <c r="A118" s="5" t="s">
        <v>142</v>
      </c>
      <c r="B118" s="6">
        <v>38441.0</v>
      </c>
      <c r="C118" s="7" t="s">
        <v>148</v>
      </c>
      <c r="D118" s="7">
        <v>150.0</v>
      </c>
      <c r="E118" s="8">
        <f t="shared" si="7"/>
        <v>68.25396825</v>
      </c>
      <c r="F118">
        <f t="shared" si="12"/>
        <v>4.3</v>
      </c>
      <c r="G118" s="7" t="s">
        <v>152</v>
      </c>
      <c r="H118" s="7" t="s">
        <v>141</v>
      </c>
      <c r="I118" s="7">
        <v>0.333</v>
      </c>
      <c r="K118" s="7">
        <v>63.0</v>
      </c>
      <c r="M118" s="7">
        <v>50.0</v>
      </c>
      <c r="N118" s="7">
        <v>4.3</v>
      </c>
      <c r="O118" s="8">
        <f t="shared" si="3"/>
        <v>68.25396825</v>
      </c>
    </row>
    <row r="119">
      <c r="A119" s="5" t="s">
        <v>142</v>
      </c>
      <c r="B119" s="6">
        <v>38441.0</v>
      </c>
      <c r="C119" s="7" t="s">
        <v>148</v>
      </c>
      <c r="D119" s="7">
        <v>150.0</v>
      </c>
      <c r="E119" s="8">
        <f t="shared" si="7"/>
        <v>73.33333333</v>
      </c>
      <c r="F119">
        <f t="shared" si="12"/>
        <v>2.2</v>
      </c>
      <c r="G119" s="7" t="s">
        <v>152</v>
      </c>
      <c r="H119" s="7" t="s">
        <v>104</v>
      </c>
      <c r="I119" s="7">
        <v>0.333</v>
      </c>
      <c r="K119" s="7">
        <v>30.0</v>
      </c>
      <c r="M119" s="7">
        <v>50.0</v>
      </c>
      <c r="N119" s="7">
        <v>2.2</v>
      </c>
      <c r="O119" s="8">
        <f t="shared" si="3"/>
        <v>73.33333333</v>
      </c>
    </row>
    <row r="120">
      <c r="A120" s="5" t="s">
        <v>153</v>
      </c>
      <c r="B120" s="6">
        <v>38434.0</v>
      </c>
      <c r="C120" s="7" t="s">
        <v>114</v>
      </c>
      <c r="D120" s="7">
        <v>130.0</v>
      </c>
      <c r="E120" s="8">
        <f t="shared" si="7"/>
        <v>4.166666667</v>
      </c>
      <c r="F120">
        <f t="shared" si="12"/>
        <v>1</v>
      </c>
      <c r="G120" s="7" t="s">
        <v>154</v>
      </c>
      <c r="H120" s="7" t="s">
        <v>47</v>
      </c>
      <c r="I120" s="7">
        <v>11.0</v>
      </c>
      <c r="J120" s="7">
        <v>6.0</v>
      </c>
      <c r="K120">
        <f>4*60</f>
        <v>240</v>
      </c>
      <c r="L120" s="7" t="s">
        <v>155</v>
      </c>
      <c r="M120" s="7">
        <v>65.0</v>
      </c>
      <c r="N120" s="7">
        <v>1.0</v>
      </c>
      <c r="O120" s="8">
        <f t="shared" si="3"/>
        <v>4.166666667</v>
      </c>
    </row>
    <row r="121">
      <c r="A121" s="5" t="s">
        <v>153</v>
      </c>
      <c r="B121" s="6">
        <v>38434.0</v>
      </c>
      <c r="C121" s="7" t="s">
        <v>114</v>
      </c>
      <c r="D121" s="7">
        <v>130.0</v>
      </c>
      <c r="E121" s="8">
        <f t="shared" si="7"/>
        <v>4.166666667</v>
      </c>
      <c r="F121">
        <f t="shared" si="12"/>
        <v>1</v>
      </c>
      <c r="G121" s="7" t="s">
        <v>154</v>
      </c>
      <c r="H121" s="7" t="s">
        <v>47</v>
      </c>
      <c r="I121" s="7">
        <v>11.0</v>
      </c>
      <c r="J121" s="7">
        <v>6.0</v>
      </c>
      <c r="K121" s="7">
        <v>240.0</v>
      </c>
      <c r="L121" s="7" t="s">
        <v>156</v>
      </c>
      <c r="M121" s="7">
        <v>65.0</v>
      </c>
      <c r="N121" s="7">
        <v>1.0</v>
      </c>
      <c r="O121" s="8">
        <f t="shared" si="3"/>
        <v>4.166666667</v>
      </c>
    </row>
    <row r="122">
      <c r="A122" s="5" t="s">
        <v>138</v>
      </c>
      <c r="B122" s="6">
        <v>38400.0</v>
      </c>
      <c r="C122" s="7" t="s">
        <v>34</v>
      </c>
      <c r="D122" s="7">
        <v>100.0</v>
      </c>
      <c r="E122" s="8">
        <f t="shared" si="7"/>
        <v>8</v>
      </c>
      <c r="F122">
        <f t="shared" si="12"/>
        <v>0.12</v>
      </c>
      <c r="G122" s="7" t="s">
        <v>146</v>
      </c>
      <c r="H122" s="7" t="s">
        <v>157</v>
      </c>
      <c r="I122" s="7">
        <v>15.0</v>
      </c>
      <c r="J122" s="7">
        <v>5.0</v>
      </c>
      <c r="K122" s="7">
        <v>15.0</v>
      </c>
      <c r="M122" s="7">
        <v>30.0</v>
      </c>
      <c r="N122" s="7">
        <v>0.12</v>
      </c>
      <c r="O122" s="8">
        <f t="shared" si="3"/>
        <v>8</v>
      </c>
    </row>
    <row r="123">
      <c r="A123" s="5" t="s">
        <v>138</v>
      </c>
      <c r="B123" s="6">
        <v>38399.0</v>
      </c>
      <c r="C123" s="7" t="s">
        <v>139</v>
      </c>
      <c r="D123" s="7">
        <v>150.0</v>
      </c>
      <c r="E123" s="8">
        <f t="shared" si="7"/>
        <v>1</v>
      </c>
      <c r="F123">
        <f t="shared" si="12"/>
        <v>0.6</v>
      </c>
      <c r="G123" s="7" t="s">
        <v>44</v>
      </c>
      <c r="H123" s="7" t="s">
        <v>158</v>
      </c>
      <c r="I123" s="7">
        <v>15.0</v>
      </c>
      <c r="J123" s="7">
        <v>5.0</v>
      </c>
      <c r="K123" s="7">
        <v>600.0</v>
      </c>
      <c r="L123" s="7">
        <v>7.37</v>
      </c>
      <c r="M123" s="7">
        <v>60.0</v>
      </c>
      <c r="N123" s="7">
        <v>0.6</v>
      </c>
      <c r="O123" s="8">
        <f t="shared" si="3"/>
        <v>1</v>
      </c>
    </row>
    <row r="124">
      <c r="A124" s="5" t="s">
        <v>159</v>
      </c>
      <c r="B124" s="6">
        <v>38393.0</v>
      </c>
      <c r="C124" s="7" t="s">
        <v>52</v>
      </c>
      <c r="D124" s="7">
        <v>25.0</v>
      </c>
      <c r="E124" s="8">
        <f t="shared" si="7"/>
        <v>1818.181818</v>
      </c>
      <c r="F124">
        <f t="shared" si="12"/>
        <v>0.5</v>
      </c>
      <c r="H124" s="7" t="s">
        <v>55</v>
      </c>
      <c r="I124" s="7">
        <v>0.5</v>
      </c>
      <c r="J124" s="7">
        <v>1.0</v>
      </c>
      <c r="K124" s="7">
        <v>0.275</v>
      </c>
      <c r="M124" s="7">
        <v>30.0</v>
      </c>
      <c r="N124" s="7">
        <v>0.5</v>
      </c>
      <c r="O124" s="8">
        <f t="shared" si="3"/>
        <v>1818.181818</v>
      </c>
    </row>
    <row r="125">
      <c r="A125" s="5" t="s">
        <v>159</v>
      </c>
      <c r="B125" s="6">
        <v>38393.0</v>
      </c>
      <c r="C125" s="7" t="s">
        <v>149</v>
      </c>
      <c r="D125" s="7">
        <v>25.0</v>
      </c>
      <c r="E125" s="8">
        <f t="shared" si="7"/>
        <v>1501.501502</v>
      </c>
      <c r="F125">
        <f t="shared" si="12"/>
        <v>0.5</v>
      </c>
      <c r="H125" s="7" t="s">
        <v>55</v>
      </c>
      <c r="I125" s="7">
        <v>0.5</v>
      </c>
      <c r="J125" s="7">
        <v>1.0</v>
      </c>
      <c r="K125" s="7">
        <v>0.333</v>
      </c>
      <c r="M125" s="7">
        <v>30.0</v>
      </c>
      <c r="N125" s="7">
        <v>0.5</v>
      </c>
      <c r="O125" s="8">
        <f t="shared" si="3"/>
        <v>1501.501502</v>
      </c>
    </row>
    <row r="126">
      <c r="A126" s="5" t="s">
        <v>160</v>
      </c>
      <c r="B126" s="6">
        <v>38386.0</v>
      </c>
      <c r="C126" s="7" t="s">
        <v>161</v>
      </c>
      <c r="D126" s="7">
        <v>150.0</v>
      </c>
      <c r="E126" s="8">
        <f t="shared" si="7"/>
        <v>5</v>
      </c>
      <c r="F126">
        <f t="shared" si="12"/>
        <v>0.3</v>
      </c>
      <c r="G126" s="7" t="s">
        <v>162</v>
      </c>
      <c r="H126" s="7" t="s">
        <v>47</v>
      </c>
      <c r="I126" s="7">
        <v>4.0</v>
      </c>
      <c r="J126" s="7">
        <v>1.0</v>
      </c>
      <c r="K126" s="7">
        <v>60.0</v>
      </c>
      <c r="L126" s="7">
        <v>3.0</v>
      </c>
      <c r="M126" s="7">
        <v>30.0</v>
      </c>
      <c r="N126" s="7">
        <v>0.3</v>
      </c>
      <c r="O126" s="8">
        <f t="shared" si="3"/>
        <v>5</v>
      </c>
    </row>
    <row r="127">
      <c r="A127" s="5" t="s">
        <v>138</v>
      </c>
      <c r="B127" s="6">
        <v>38378.0</v>
      </c>
      <c r="C127" s="7" t="s">
        <v>43</v>
      </c>
      <c r="D127" s="7">
        <v>100.0</v>
      </c>
      <c r="E127" s="8">
        <f t="shared" si="7"/>
        <v>66</v>
      </c>
      <c r="F127">
        <f t="shared" si="12"/>
        <v>0.66</v>
      </c>
      <c r="G127" s="7" t="s">
        <v>163</v>
      </c>
      <c r="H127" s="7" t="s">
        <v>61</v>
      </c>
      <c r="I127" s="7">
        <v>5.0</v>
      </c>
      <c r="J127" s="7">
        <v>1.0</v>
      </c>
      <c r="K127" s="7">
        <v>10.0</v>
      </c>
      <c r="M127" s="7">
        <v>30.0</v>
      </c>
      <c r="N127" s="7">
        <v>0.66</v>
      </c>
      <c r="O127" s="8">
        <f t="shared" si="3"/>
        <v>66</v>
      </c>
    </row>
    <row r="128">
      <c r="A128" s="5" t="s">
        <v>138</v>
      </c>
      <c r="B128" s="6">
        <v>38378.0</v>
      </c>
      <c r="C128" s="7" t="s">
        <v>70</v>
      </c>
      <c r="D128" s="7">
        <v>50.0</v>
      </c>
      <c r="E128" s="8">
        <f t="shared" si="7"/>
        <v>660</v>
      </c>
      <c r="F128">
        <f t="shared" si="12"/>
        <v>0.66</v>
      </c>
      <c r="G128" s="7" t="s">
        <v>163</v>
      </c>
      <c r="H128" s="7" t="s">
        <v>61</v>
      </c>
      <c r="I128" s="7">
        <v>5.0</v>
      </c>
      <c r="J128" s="7">
        <v>1.0</v>
      </c>
      <c r="K128" s="7">
        <v>1.0</v>
      </c>
      <c r="M128" s="7">
        <v>30.0</v>
      </c>
      <c r="N128" s="7">
        <v>0.66</v>
      </c>
      <c r="O128" s="8">
        <f t="shared" si="3"/>
        <v>660</v>
      </c>
    </row>
    <row r="129">
      <c r="A129" s="5" t="s">
        <v>142</v>
      </c>
      <c r="B129" s="6">
        <v>38372.0</v>
      </c>
      <c r="C129" s="7" t="s">
        <v>34</v>
      </c>
      <c r="D129" s="7">
        <v>50.0</v>
      </c>
      <c r="E129" s="8">
        <f t="shared" si="7"/>
        <v>31.25</v>
      </c>
      <c r="F129">
        <f t="shared" si="12"/>
        <v>1.5</v>
      </c>
      <c r="G129" s="7" t="s">
        <v>149</v>
      </c>
      <c r="H129" s="7" t="s">
        <v>38</v>
      </c>
      <c r="I129" s="7">
        <v>20.0</v>
      </c>
      <c r="J129" s="7">
        <v>3.0</v>
      </c>
      <c r="K129" s="7">
        <v>48.0</v>
      </c>
      <c r="M129" s="7">
        <v>30.0</v>
      </c>
      <c r="N129" s="7">
        <v>1.5</v>
      </c>
      <c r="O129" s="8">
        <f t="shared" si="3"/>
        <v>31.25</v>
      </c>
    </row>
    <row r="130">
      <c r="A130" s="5" t="s">
        <v>142</v>
      </c>
      <c r="B130" s="6">
        <v>38372.0</v>
      </c>
      <c r="C130" s="7" t="s">
        <v>34</v>
      </c>
      <c r="D130" s="7">
        <v>100.0</v>
      </c>
      <c r="E130" s="8">
        <f t="shared" si="7"/>
        <v>31.25</v>
      </c>
      <c r="F130">
        <f t="shared" si="12"/>
        <v>1.5</v>
      </c>
      <c r="G130" s="7" t="s">
        <v>149</v>
      </c>
      <c r="H130" s="7" t="s">
        <v>61</v>
      </c>
      <c r="I130" s="7">
        <v>0.5</v>
      </c>
      <c r="J130" s="7">
        <v>1.0</v>
      </c>
      <c r="K130" s="7">
        <v>48.0</v>
      </c>
      <c r="M130" s="7">
        <v>30.0</v>
      </c>
      <c r="N130" s="7">
        <v>1.5</v>
      </c>
      <c r="O130" s="8">
        <f t="shared" si="3"/>
        <v>31.25</v>
      </c>
    </row>
    <row r="131">
      <c r="A131" s="5" t="s">
        <v>142</v>
      </c>
      <c r="B131" s="6">
        <v>38372.0</v>
      </c>
      <c r="C131" s="7" t="s">
        <v>34</v>
      </c>
      <c r="D131" s="7">
        <v>75.0</v>
      </c>
      <c r="E131" s="8">
        <f t="shared" si="7"/>
        <v>36.66666667</v>
      </c>
      <c r="F131">
        <f t="shared" si="12"/>
        <v>1.1</v>
      </c>
      <c r="G131" s="7" t="s">
        <v>149</v>
      </c>
      <c r="H131" s="7" t="s">
        <v>61</v>
      </c>
      <c r="I131" s="7">
        <v>1.0</v>
      </c>
      <c r="J131" s="7">
        <v>1.0</v>
      </c>
      <c r="K131" s="7">
        <v>30.0</v>
      </c>
      <c r="M131" s="7">
        <v>30.0</v>
      </c>
      <c r="N131" s="7">
        <v>1.1</v>
      </c>
      <c r="O131" s="8">
        <f t="shared" si="3"/>
        <v>36.66666667</v>
      </c>
    </row>
    <row r="132">
      <c r="A132" s="5" t="s">
        <v>142</v>
      </c>
      <c r="B132" s="6">
        <v>38372.0</v>
      </c>
      <c r="C132" s="7" t="s">
        <v>34</v>
      </c>
      <c r="E132" s="8">
        <f t="shared" si="7"/>
        <v>36.66666667</v>
      </c>
      <c r="F132">
        <f t="shared" si="12"/>
        <v>1.1</v>
      </c>
      <c r="G132" s="7" t="s">
        <v>149</v>
      </c>
      <c r="H132" s="7" t="s">
        <v>75</v>
      </c>
      <c r="I132" s="7">
        <v>0.5</v>
      </c>
      <c r="J132" s="7">
        <v>1.0</v>
      </c>
      <c r="K132" s="7">
        <v>30.0</v>
      </c>
      <c r="M132" s="7">
        <v>30.0</v>
      </c>
      <c r="N132" s="7">
        <v>1.1</v>
      </c>
      <c r="O132" s="8">
        <f t="shared" si="3"/>
        <v>36.66666667</v>
      </c>
    </row>
    <row r="133">
      <c r="A133" s="5" t="s">
        <v>142</v>
      </c>
      <c r="B133" s="6">
        <v>38372.0</v>
      </c>
      <c r="C133" s="7" t="s">
        <v>149</v>
      </c>
      <c r="D133" s="7">
        <v>50.0</v>
      </c>
      <c r="E133" s="8">
        <f t="shared" si="7"/>
        <v>31.25</v>
      </c>
      <c r="F133">
        <f t="shared" si="12"/>
        <v>1.5</v>
      </c>
      <c r="G133" s="7" t="s">
        <v>149</v>
      </c>
      <c r="H133" s="7" t="s">
        <v>38</v>
      </c>
      <c r="I133" s="7">
        <v>20.0</v>
      </c>
      <c r="J133" s="7">
        <v>3.0</v>
      </c>
      <c r="K133" s="7">
        <v>48.0</v>
      </c>
      <c r="M133" s="7">
        <v>30.0</v>
      </c>
      <c r="N133" s="7">
        <v>1.5</v>
      </c>
      <c r="O133" s="8">
        <f t="shared" si="3"/>
        <v>31.25</v>
      </c>
    </row>
    <row r="134">
      <c r="A134" s="5" t="s">
        <v>142</v>
      </c>
      <c r="B134" s="6">
        <v>38372.0</v>
      </c>
      <c r="C134" s="7" t="s">
        <v>149</v>
      </c>
      <c r="D134" s="7">
        <v>50.0</v>
      </c>
      <c r="E134" s="8">
        <f t="shared" si="7"/>
        <v>31.25</v>
      </c>
      <c r="F134">
        <f t="shared" si="12"/>
        <v>1.5</v>
      </c>
      <c r="G134" s="7" t="s">
        <v>149</v>
      </c>
      <c r="H134" s="7" t="s">
        <v>61</v>
      </c>
      <c r="I134" s="7">
        <v>0.5</v>
      </c>
      <c r="J134" s="7">
        <v>1.0</v>
      </c>
      <c r="K134" s="7">
        <v>48.0</v>
      </c>
      <c r="M134" s="7">
        <v>30.0</v>
      </c>
      <c r="N134" s="7">
        <v>1.5</v>
      </c>
      <c r="O134" s="8">
        <f t="shared" si="3"/>
        <v>31.25</v>
      </c>
    </row>
    <row r="135">
      <c r="A135" s="5" t="s">
        <v>142</v>
      </c>
      <c r="B135" s="6">
        <v>38372.0</v>
      </c>
      <c r="C135" s="7" t="s">
        <v>149</v>
      </c>
      <c r="D135" s="7">
        <v>75.0</v>
      </c>
      <c r="E135" s="8">
        <f t="shared" si="7"/>
        <v>36.66666667</v>
      </c>
      <c r="F135">
        <f t="shared" si="12"/>
        <v>1.1</v>
      </c>
      <c r="G135" s="7" t="s">
        <v>149</v>
      </c>
      <c r="H135" s="7" t="s">
        <v>61</v>
      </c>
      <c r="I135" s="7">
        <v>1.0</v>
      </c>
      <c r="J135" s="7">
        <v>1.0</v>
      </c>
      <c r="K135" s="7">
        <v>30.0</v>
      </c>
      <c r="M135" s="7">
        <v>30.0</v>
      </c>
      <c r="N135" s="7">
        <v>1.1</v>
      </c>
      <c r="O135" s="8">
        <f t="shared" si="3"/>
        <v>36.66666667</v>
      </c>
    </row>
    <row r="136">
      <c r="A136" s="5" t="s">
        <v>142</v>
      </c>
      <c r="B136" s="6">
        <v>38372.0</v>
      </c>
      <c r="C136" s="7" t="s">
        <v>149</v>
      </c>
      <c r="E136" s="8">
        <f t="shared" si="7"/>
        <v>36.66666667</v>
      </c>
      <c r="F136">
        <f t="shared" si="12"/>
        <v>1.1</v>
      </c>
      <c r="G136" s="7" t="s">
        <v>149</v>
      </c>
      <c r="H136" s="7" t="s">
        <v>75</v>
      </c>
      <c r="I136" s="7">
        <v>0.5</v>
      </c>
      <c r="J136" s="7">
        <v>1.0</v>
      </c>
      <c r="K136" s="7">
        <v>30.0</v>
      </c>
      <c r="M136" s="7">
        <v>30.0</v>
      </c>
      <c r="N136" s="7">
        <v>1.1</v>
      </c>
      <c r="O136" s="8">
        <f t="shared" si="3"/>
        <v>36.66666667</v>
      </c>
    </row>
    <row r="137">
      <c r="A137" s="5" t="s">
        <v>142</v>
      </c>
      <c r="B137" s="6">
        <v>38372.0</v>
      </c>
      <c r="C137" s="7" t="s">
        <v>70</v>
      </c>
      <c r="D137" s="7">
        <v>50.0</v>
      </c>
      <c r="E137" s="8">
        <f t="shared" si="7"/>
        <v>31.25</v>
      </c>
      <c r="F137">
        <f t="shared" si="12"/>
        <v>1.5</v>
      </c>
      <c r="G137" s="7" t="s">
        <v>149</v>
      </c>
      <c r="H137" s="7" t="s">
        <v>38</v>
      </c>
      <c r="I137" s="7">
        <v>20.0</v>
      </c>
      <c r="J137" s="7">
        <v>3.0</v>
      </c>
      <c r="K137" s="7">
        <v>48.0</v>
      </c>
      <c r="M137" s="7">
        <v>30.0</v>
      </c>
      <c r="N137" s="7">
        <v>1.5</v>
      </c>
      <c r="O137" s="8">
        <f t="shared" si="3"/>
        <v>31.25</v>
      </c>
    </row>
    <row r="138">
      <c r="A138" s="5" t="s">
        <v>142</v>
      </c>
      <c r="B138" s="6">
        <v>38372.0</v>
      </c>
      <c r="C138" s="7" t="s">
        <v>70</v>
      </c>
      <c r="E138" s="8">
        <f t="shared" si="7"/>
        <v>31.25</v>
      </c>
      <c r="F138">
        <f t="shared" si="12"/>
        <v>1.5</v>
      </c>
      <c r="G138" s="7" t="s">
        <v>149</v>
      </c>
      <c r="H138" s="7" t="s">
        <v>61</v>
      </c>
      <c r="I138" s="7">
        <v>0.5</v>
      </c>
      <c r="J138" s="7">
        <v>1.0</v>
      </c>
      <c r="K138" s="7">
        <v>48.0</v>
      </c>
      <c r="M138" s="7">
        <v>30.0</v>
      </c>
      <c r="N138" s="7">
        <v>1.5</v>
      </c>
      <c r="O138" s="8">
        <f t="shared" si="3"/>
        <v>31.25</v>
      </c>
    </row>
    <row r="139">
      <c r="A139" s="5" t="s">
        <v>142</v>
      </c>
      <c r="B139" s="6">
        <v>38372.0</v>
      </c>
      <c r="C139" s="7" t="s">
        <v>70</v>
      </c>
      <c r="E139" s="8">
        <f t="shared" si="7"/>
        <v>36.66666667</v>
      </c>
      <c r="F139">
        <f t="shared" si="12"/>
        <v>1.1</v>
      </c>
      <c r="G139" s="7" t="s">
        <v>149</v>
      </c>
      <c r="H139" s="7" t="s">
        <v>61</v>
      </c>
      <c r="I139" s="7">
        <v>1.0</v>
      </c>
      <c r="J139" s="7">
        <v>1.0</v>
      </c>
      <c r="K139" s="7">
        <v>30.0</v>
      </c>
      <c r="M139" s="7">
        <v>30.0</v>
      </c>
      <c r="N139" s="7">
        <v>1.1</v>
      </c>
      <c r="O139" s="8">
        <f t="shared" si="3"/>
        <v>36.66666667</v>
      </c>
    </row>
    <row r="140">
      <c r="A140" s="5" t="s">
        <v>142</v>
      </c>
      <c r="B140" s="6">
        <v>38372.0</v>
      </c>
      <c r="C140" s="7" t="s">
        <v>70</v>
      </c>
      <c r="E140" s="8">
        <f t="shared" si="7"/>
        <v>36.66666667</v>
      </c>
      <c r="F140">
        <f t="shared" si="12"/>
        <v>1.1</v>
      </c>
      <c r="G140" s="7" t="s">
        <v>149</v>
      </c>
      <c r="H140" s="7" t="s">
        <v>75</v>
      </c>
      <c r="I140" s="7">
        <v>0.5</v>
      </c>
      <c r="J140" s="7">
        <v>1.0</v>
      </c>
      <c r="K140" s="7">
        <v>30.0</v>
      </c>
      <c r="M140" s="7">
        <v>30.0</v>
      </c>
      <c r="N140" s="7">
        <v>1.1</v>
      </c>
      <c r="O140" s="8">
        <f t="shared" si="3"/>
        <v>36.66666667</v>
      </c>
    </row>
    <row r="141">
      <c r="A141" s="5" t="s">
        <v>142</v>
      </c>
      <c r="B141" s="6">
        <v>38364.0</v>
      </c>
      <c r="C141" s="7" t="s">
        <v>91</v>
      </c>
      <c r="D141" s="7">
        <v>25.0</v>
      </c>
      <c r="E141" s="8">
        <f t="shared" si="7"/>
        <v>12.33333333</v>
      </c>
      <c r="F141">
        <f t="shared" si="12"/>
        <v>0.37</v>
      </c>
      <c r="G141" s="7" t="s">
        <v>32</v>
      </c>
      <c r="H141" s="7" t="s">
        <v>69</v>
      </c>
      <c r="I141" s="7">
        <v>0.5</v>
      </c>
      <c r="J141" s="7">
        <v>1.0</v>
      </c>
      <c r="K141" s="7">
        <v>30.0</v>
      </c>
      <c r="L141" s="7">
        <v>5.8</v>
      </c>
      <c r="M141" s="7">
        <v>50.0</v>
      </c>
      <c r="N141" s="7">
        <v>0.37</v>
      </c>
      <c r="O141" s="8">
        <f t="shared" si="3"/>
        <v>12.33333333</v>
      </c>
    </row>
    <row r="142">
      <c r="A142" s="5" t="s">
        <v>142</v>
      </c>
      <c r="B142" s="6">
        <v>38364.0</v>
      </c>
      <c r="C142" s="7" t="s">
        <v>34</v>
      </c>
      <c r="D142" s="7">
        <v>25.0</v>
      </c>
      <c r="E142" s="8">
        <f t="shared" si="7"/>
        <v>12.33333333</v>
      </c>
      <c r="F142">
        <f t="shared" si="12"/>
        <v>0.37</v>
      </c>
      <c r="G142" s="7" t="s">
        <v>32</v>
      </c>
      <c r="H142" s="7" t="s">
        <v>69</v>
      </c>
      <c r="I142" s="7">
        <v>0.5</v>
      </c>
      <c r="J142" s="7">
        <v>1.0</v>
      </c>
      <c r="K142" s="7">
        <v>30.0</v>
      </c>
      <c r="L142" s="7">
        <v>5.8</v>
      </c>
      <c r="M142" s="7">
        <v>50.0</v>
      </c>
      <c r="N142" s="7">
        <v>0.37</v>
      </c>
      <c r="O142" s="8">
        <f t="shared" si="3"/>
        <v>12.33333333</v>
      </c>
    </row>
    <row r="143">
      <c r="A143" s="5" t="s">
        <v>142</v>
      </c>
      <c r="B143" s="6">
        <v>38364.0</v>
      </c>
      <c r="C143" s="7" t="s">
        <v>149</v>
      </c>
      <c r="D143" s="7">
        <v>25.0</v>
      </c>
      <c r="E143" s="8">
        <f t="shared" si="7"/>
        <v>12.33333333</v>
      </c>
      <c r="F143">
        <f t="shared" si="12"/>
        <v>0.37</v>
      </c>
      <c r="G143" s="7" t="s">
        <v>32</v>
      </c>
      <c r="H143" s="7" t="s">
        <v>69</v>
      </c>
      <c r="I143" s="7">
        <v>0.5</v>
      </c>
      <c r="J143" s="7">
        <v>1.0</v>
      </c>
      <c r="K143" s="7">
        <v>30.0</v>
      </c>
      <c r="L143" s="7">
        <v>5.8</v>
      </c>
      <c r="M143" s="7">
        <v>50.0</v>
      </c>
      <c r="N143" s="7">
        <v>0.37</v>
      </c>
      <c r="O143" s="8">
        <f t="shared" si="3"/>
        <v>12.33333333</v>
      </c>
    </row>
    <row r="144">
      <c r="A144" s="5" t="s">
        <v>164</v>
      </c>
      <c r="B144" s="6">
        <v>38355.0</v>
      </c>
      <c r="C144" s="7" t="s">
        <v>34</v>
      </c>
      <c r="D144" s="7">
        <v>100.0</v>
      </c>
      <c r="E144" s="8">
        <f t="shared" si="7"/>
        <v>22</v>
      </c>
      <c r="F144">
        <f t="shared" si="12"/>
        <v>0.22</v>
      </c>
      <c r="G144" s="7" t="s">
        <v>165</v>
      </c>
      <c r="H144" s="7" t="s">
        <v>47</v>
      </c>
      <c r="I144" s="7">
        <v>4.0</v>
      </c>
      <c r="J144" s="7">
        <v>1.0</v>
      </c>
      <c r="K144" s="7">
        <v>10.0</v>
      </c>
      <c r="M144" s="7">
        <v>30.0</v>
      </c>
      <c r="N144" s="7">
        <v>0.22</v>
      </c>
      <c r="O144" s="8">
        <f t="shared" si="3"/>
        <v>22</v>
      </c>
      <c r="Q144" s="7" t="s">
        <v>166</v>
      </c>
    </row>
    <row r="145">
      <c r="A145" s="5" t="s">
        <v>164</v>
      </c>
      <c r="B145" s="6">
        <v>38355.0</v>
      </c>
      <c r="C145" s="7" t="s">
        <v>128</v>
      </c>
      <c r="D145" s="7">
        <v>100.0</v>
      </c>
      <c r="E145" s="8">
        <f t="shared" si="7"/>
        <v>22</v>
      </c>
      <c r="F145">
        <f t="shared" si="12"/>
        <v>0.22</v>
      </c>
      <c r="G145" s="7" t="s">
        <v>165</v>
      </c>
      <c r="H145" s="7" t="s">
        <v>167</v>
      </c>
      <c r="I145" s="7">
        <v>1.0</v>
      </c>
      <c r="J145" s="7">
        <v>1.0</v>
      </c>
      <c r="K145" s="7">
        <v>10.0</v>
      </c>
      <c r="M145" s="7">
        <v>30.0</v>
      </c>
      <c r="N145" s="7">
        <v>0.22</v>
      </c>
      <c r="O145" s="8">
        <f t="shared" si="3"/>
        <v>22</v>
      </c>
    </row>
    <row r="146">
      <c r="A146" s="5" t="s">
        <v>144</v>
      </c>
      <c r="B146" s="6">
        <v>38342.0</v>
      </c>
      <c r="C146" s="7" t="s">
        <v>96</v>
      </c>
      <c r="D146" s="7">
        <v>50.0</v>
      </c>
      <c r="E146" s="8">
        <f t="shared" si="7"/>
        <v>9</v>
      </c>
      <c r="F146">
        <f t="shared" si="12"/>
        <v>0.18</v>
      </c>
      <c r="G146" s="7" t="s">
        <v>168</v>
      </c>
      <c r="H146" s="7" t="s">
        <v>169</v>
      </c>
      <c r="I146" s="7">
        <v>20.0</v>
      </c>
      <c r="J146" s="7">
        <v>5.0</v>
      </c>
      <c r="K146" s="7">
        <v>20.0</v>
      </c>
      <c r="M146" s="7">
        <v>60.0</v>
      </c>
      <c r="N146" s="7">
        <v>0.18</v>
      </c>
      <c r="O146" s="8">
        <f t="shared" si="3"/>
        <v>9</v>
      </c>
      <c r="Q146" s="7" t="s">
        <v>170</v>
      </c>
    </row>
    <row r="147">
      <c r="A147" s="5" t="s">
        <v>144</v>
      </c>
      <c r="B147" s="6">
        <v>38342.0</v>
      </c>
      <c r="C147" s="7" t="s">
        <v>46</v>
      </c>
      <c r="D147" s="7">
        <v>50.0</v>
      </c>
      <c r="E147" s="8">
        <f t="shared" si="7"/>
        <v>15</v>
      </c>
      <c r="F147">
        <f t="shared" si="12"/>
        <v>0.33</v>
      </c>
      <c r="G147" s="7" t="s">
        <v>168</v>
      </c>
      <c r="H147" s="7" t="s">
        <v>169</v>
      </c>
      <c r="I147" s="7">
        <v>20.0</v>
      </c>
      <c r="J147" s="7">
        <v>5.0</v>
      </c>
      <c r="K147" s="7">
        <v>22.0</v>
      </c>
      <c r="M147" s="7">
        <v>40.0</v>
      </c>
      <c r="N147" s="7">
        <v>0.33</v>
      </c>
      <c r="O147" s="8">
        <f t="shared" si="3"/>
        <v>15</v>
      </c>
    </row>
    <row r="148">
      <c r="A148" s="5" t="s">
        <v>171</v>
      </c>
      <c r="B148" s="6">
        <v>38342.0</v>
      </c>
      <c r="C148" s="7" t="s">
        <v>70</v>
      </c>
      <c r="D148" s="7">
        <v>50.0</v>
      </c>
      <c r="E148" s="8">
        <f t="shared" si="7"/>
        <v>5</v>
      </c>
      <c r="F148">
        <f t="shared" si="12"/>
        <v>0.05</v>
      </c>
      <c r="G148" s="7" t="s">
        <v>168</v>
      </c>
      <c r="H148" s="7" t="s">
        <v>169</v>
      </c>
      <c r="I148" s="7">
        <v>20.0</v>
      </c>
      <c r="J148" s="7">
        <v>5.0</v>
      </c>
      <c r="K148" s="7">
        <v>10.0</v>
      </c>
      <c r="M148" s="7">
        <v>30.0</v>
      </c>
      <c r="N148" s="7">
        <v>0.05</v>
      </c>
      <c r="O148" s="8">
        <f t="shared" si="3"/>
        <v>5</v>
      </c>
      <c r="Q148" s="7" t="s">
        <v>170</v>
      </c>
    </row>
    <row r="149">
      <c r="A149" s="10"/>
      <c r="B149" s="6">
        <v>38342.0</v>
      </c>
      <c r="D149" s="7">
        <v>50.0</v>
      </c>
      <c r="E149" s="8">
        <f t="shared" si="7"/>
        <v>5.263157895</v>
      </c>
      <c r="F149">
        <f t="shared" si="12"/>
        <v>0.1</v>
      </c>
      <c r="G149" s="7" t="s">
        <v>168</v>
      </c>
      <c r="H149" s="7" t="s">
        <v>169</v>
      </c>
      <c r="I149" s="7">
        <v>20.0</v>
      </c>
      <c r="J149" s="7">
        <v>5.0</v>
      </c>
      <c r="K149" s="7">
        <v>19.0</v>
      </c>
      <c r="M149" s="7">
        <v>30.0</v>
      </c>
      <c r="N149" s="7">
        <v>0.1</v>
      </c>
      <c r="O149" s="8">
        <f t="shared" si="3"/>
        <v>5.263157895</v>
      </c>
      <c r="Q149" s="7" t="s">
        <v>170</v>
      </c>
    </row>
    <row r="151">
      <c r="A151" s="5" t="s">
        <v>172</v>
      </c>
      <c r="C151" s="7" t="s">
        <v>52</v>
      </c>
      <c r="E151" s="8">
        <f t="shared" ref="E151:E153" si="13">O151</f>
        <v>416.6666667</v>
      </c>
      <c r="F151">
        <f>N151</f>
        <v>2.5</v>
      </c>
      <c r="G151" s="7" t="s">
        <v>44</v>
      </c>
      <c r="H151" s="7" t="s">
        <v>104</v>
      </c>
      <c r="J151" s="7">
        <v>1.0</v>
      </c>
      <c r="K151" s="7">
        <v>6.0</v>
      </c>
      <c r="M151" s="7">
        <v>35.0</v>
      </c>
      <c r="N151" s="7">
        <v>2.5</v>
      </c>
      <c r="O151" s="8">
        <f t="shared" ref="O151:O153" si="14">N151/K151 * 1000</f>
        <v>416.6666667</v>
      </c>
    </row>
    <row r="152">
      <c r="A152" s="5" t="s">
        <v>173</v>
      </c>
      <c r="C152" s="7" t="s">
        <v>91</v>
      </c>
      <c r="D152" s="7">
        <v>400.0</v>
      </c>
      <c r="E152" s="8">
        <f t="shared" si="13"/>
        <v>9.333333333</v>
      </c>
      <c r="F152" s="7">
        <v>0.14</v>
      </c>
      <c r="G152" s="7" t="s">
        <v>44</v>
      </c>
      <c r="H152" s="7" t="s">
        <v>55</v>
      </c>
      <c r="I152" s="7">
        <v>1.0</v>
      </c>
      <c r="J152" s="7">
        <v>10.0</v>
      </c>
      <c r="K152" s="7">
        <v>15.0</v>
      </c>
      <c r="M152" s="7">
        <v>50.0</v>
      </c>
      <c r="N152">
        <f>F152</f>
        <v>0.14</v>
      </c>
      <c r="O152" s="8">
        <f t="shared" si="14"/>
        <v>9.333333333</v>
      </c>
    </row>
    <row r="153">
      <c r="A153" s="5" t="s">
        <v>144</v>
      </c>
      <c r="C153" s="7" t="s">
        <v>46</v>
      </c>
      <c r="D153" s="7">
        <v>50.0</v>
      </c>
      <c r="E153" s="8">
        <f t="shared" si="13"/>
        <v>15</v>
      </c>
      <c r="F153">
        <f>N153</f>
        <v>0.33</v>
      </c>
      <c r="G153" s="7" t="s">
        <v>174</v>
      </c>
      <c r="H153" s="7" t="s">
        <v>38</v>
      </c>
      <c r="I153" s="7">
        <v>14.0</v>
      </c>
      <c r="J153" s="7">
        <v>5.0</v>
      </c>
      <c r="K153" s="7">
        <v>22.0</v>
      </c>
      <c r="M153" s="7">
        <v>30.0</v>
      </c>
      <c r="N153" s="7">
        <v>0.33</v>
      </c>
      <c r="O153" s="8">
        <f t="shared" si="14"/>
        <v>15</v>
      </c>
    </row>
    <row r="155">
      <c r="A155" s="5" t="s">
        <v>144</v>
      </c>
      <c r="C155" s="7" t="s">
        <v>70</v>
      </c>
      <c r="D155" s="7">
        <v>50.0</v>
      </c>
      <c r="E155" s="8">
        <f>O155</f>
        <v>4.5</v>
      </c>
      <c r="F155">
        <f>N155</f>
        <v>0.045</v>
      </c>
      <c r="G155" s="7" t="s">
        <v>174</v>
      </c>
      <c r="H155" s="7" t="s">
        <v>38</v>
      </c>
      <c r="I155" s="7">
        <v>14.0</v>
      </c>
      <c r="J155" s="7">
        <v>5.0</v>
      </c>
      <c r="K155" s="7">
        <v>10.0</v>
      </c>
      <c r="M155" s="7">
        <v>30.0</v>
      </c>
      <c r="N155" s="7">
        <v>0.045</v>
      </c>
      <c r="O155" s="8">
        <f>N155/K155 * 1000</f>
        <v>4.5</v>
      </c>
    </row>
    <row r="159">
      <c r="A159" s="10"/>
      <c r="E159" s="8"/>
      <c r="O159" s="8"/>
    </row>
    <row r="160">
      <c r="A160" s="10"/>
      <c r="E160" s="8"/>
      <c r="O160" s="8"/>
    </row>
    <row r="161">
      <c r="A161" s="10"/>
      <c r="E161" s="8"/>
      <c r="O161" s="8"/>
    </row>
    <row r="162">
      <c r="A162" s="10"/>
      <c r="E162" s="8"/>
      <c r="O162" s="8"/>
    </row>
    <row r="163">
      <c r="A163" s="10"/>
      <c r="E163" s="8"/>
      <c r="O163" s="8"/>
    </row>
    <row r="164">
      <c r="A164" s="10"/>
      <c r="E164" s="8"/>
      <c r="O164" s="8"/>
    </row>
    <row r="165">
      <c r="A165" s="10"/>
      <c r="E165" s="8"/>
      <c r="O165" s="8"/>
    </row>
    <row r="166">
      <c r="A166" s="10"/>
      <c r="E166" s="8"/>
      <c r="O166" s="8"/>
    </row>
    <row r="167">
      <c r="A167" s="10"/>
      <c r="E167" s="8"/>
      <c r="O167" s="8"/>
    </row>
    <row r="168">
      <c r="A168" s="10"/>
      <c r="E168" s="8"/>
      <c r="O168" s="8"/>
    </row>
    <row r="169">
      <c r="A169" s="10"/>
      <c r="E169" s="8"/>
      <c r="O169" s="8"/>
    </row>
    <row r="170">
      <c r="A170" s="10"/>
      <c r="E170" s="8"/>
      <c r="O170" s="8"/>
    </row>
    <row r="171">
      <c r="A171" s="10"/>
      <c r="E171" s="8"/>
      <c r="O171" s="8"/>
    </row>
    <row r="172">
      <c r="A172" s="10"/>
      <c r="E172" s="8"/>
      <c r="O172" s="8"/>
    </row>
    <row r="173">
      <c r="A173" s="10"/>
      <c r="E173" s="8"/>
      <c r="O173" s="8"/>
    </row>
    <row r="174">
      <c r="A174" s="10"/>
      <c r="E174" s="8"/>
      <c r="O174" s="8"/>
    </row>
    <row r="175">
      <c r="A175" s="10"/>
      <c r="E175" s="8"/>
      <c r="O175" s="8"/>
    </row>
    <row r="176">
      <c r="A176" s="10"/>
      <c r="E176" s="8"/>
      <c r="O176" s="8"/>
    </row>
    <row r="177">
      <c r="A177" s="10"/>
      <c r="E177" s="8"/>
      <c r="O177" s="8"/>
    </row>
    <row r="178">
      <c r="A178" s="10"/>
      <c r="E178" s="8"/>
      <c r="O178" s="8"/>
    </row>
    <row r="179">
      <c r="A179" s="10"/>
      <c r="E179" s="8"/>
      <c r="O179" s="8"/>
    </row>
    <row r="180">
      <c r="A180" s="10"/>
      <c r="E180" s="8"/>
      <c r="O180" s="8"/>
    </row>
    <row r="181">
      <c r="A181" s="10"/>
      <c r="E181" s="8"/>
      <c r="O181" s="8"/>
    </row>
    <row r="182">
      <c r="A182" s="10"/>
      <c r="E182" s="8"/>
      <c r="O182" s="8"/>
    </row>
    <row r="183">
      <c r="A183" s="10"/>
      <c r="E183" s="8"/>
      <c r="O183" s="8"/>
    </row>
    <row r="184">
      <c r="A184" s="10"/>
      <c r="E184" s="8"/>
      <c r="O184" s="8"/>
    </row>
    <row r="185">
      <c r="A185" s="10"/>
      <c r="E185" s="8"/>
      <c r="O185" s="8"/>
    </row>
    <row r="186">
      <c r="A186" s="10"/>
      <c r="E186" s="8"/>
      <c r="O186" s="8"/>
    </row>
    <row r="187">
      <c r="A187" s="10"/>
      <c r="E187" s="8"/>
      <c r="O187" s="8"/>
    </row>
    <row r="188">
      <c r="A188" s="10"/>
      <c r="E188" s="8"/>
      <c r="O188" s="8"/>
    </row>
    <row r="189">
      <c r="A189" s="10"/>
      <c r="E189" s="8"/>
      <c r="O189" s="8"/>
    </row>
    <row r="190">
      <c r="A190" s="10"/>
      <c r="E190" s="8"/>
      <c r="O190" s="8"/>
    </row>
    <row r="191">
      <c r="A191" s="10"/>
      <c r="E191" s="8"/>
      <c r="O191" s="8"/>
    </row>
    <row r="192">
      <c r="A192" s="10"/>
      <c r="E192" s="8"/>
      <c r="O192" s="8"/>
    </row>
    <row r="193">
      <c r="A193" s="10"/>
      <c r="E193" s="8"/>
      <c r="O193" s="8"/>
    </row>
    <row r="194">
      <c r="A194" s="10"/>
      <c r="E194" s="8"/>
      <c r="O194" s="8"/>
    </row>
    <row r="195">
      <c r="A195" s="10"/>
      <c r="E195" s="8"/>
      <c r="O195" s="8"/>
    </row>
    <row r="196">
      <c r="A196" s="10"/>
      <c r="E196" s="8"/>
      <c r="O196" s="8"/>
    </row>
    <row r="197">
      <c r="A197" s="10"/>
      <c r="E197" s="8"/>
      <c r="O197" s="8"/>
    </row>
    <row r="198">
      <c r="A198" s="10"/>
      <c r="E198" s="8"/>
      <c r="O198" s="8"/>
    </row>
    <row r="199">
      <c r="A199" s="10"/>
      <c r="E199" s="8"/>
      <c r="O199" s="8"/>
    </row>
    <row r="200">
      <c r="A200" s="10"/>
      <c r="E200" s="8"/>
      <c r="O200" s="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20" width="17.29"/>
  </cols>
  <sheetData/>
  <drawing r:id="rId1"/>
</worksheet>
</file>